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分类型参考标准" sheetId="1" r:id="rId1"/>
    <sheet name="各年度参考标准" sheetId="2" r:id="rId2"/>
    <sheet name="叠墅各要素比重" sheetId="3" r:id="rId3"/>
    <sheet name="高层各要素比重" sheetId="4" r:id="rId4"/>
    <sheet name="地下室各要素比重" sheetId="5" r:id="rId5"/>
    <sheet name="桩基础各要素比重" sheetId="6" r:id="rId6"/>
    <sheet name="小高层各要素比重" sheetId="7" r:id="rId7"/>
  </sheets>
  <externalReferences>
    <externalReference r:id="rId8"/>
    <externalReference r:id="rId9"/>
    <externalReference r:id="rId10"/>
    <externalReference r:id="rId11"/>
    <externalReference r:id="rId12"/>
  </externalReferences>
  <calcPr calcId="152511" concurrentCalc="0"/>
</workbook>
</file>

<file path=xl/calcChain.xml><?xml version="1.0" encoding="utf-8"?>
<calcChain xmlns="http://schemas.openxmlformats.org/spreadsheetml/2006/main">
  <c r="F14" i="2" l="1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F6" i="2"/>
  <c r="E6" i="2"/>
  <c r="D6" i="2"/>
  <c r="C6" i="2"/>
  <c r="B6" i="2"/>
  <c r="H28" i="1"/>
  <c r="G28" i="1"/>
  <c r="F28" i="1"/>
  <c r="E27" i="1"/>
  <c r="E28" i="1"/>
  <c r="D28" i="1"/>
  <c r="H7" i="1"/>
  <c r="G7" i="1"/>
  <c r="F7" i="1"/>
  <c r="E7" i="1"/>
  <c r="D7" i="1"/>
  <c r="B4" i="1"/>
</calcChain>
</file>

<file path=xl/sharedStrings.xml><?xml version="1.0" encoding="utf-8"?>
<sst xmlns="http://schemas.openxmlformats.org/spreadsheetml/2006/main" count="226" uniqueCount="114">
  <si>
    <t>附表一：</t>
  </si>
  <si>
    <t>海宁市房地产开发成本（建安造价）参考样本</t>
    <phoneticPr fontId="3" type="noConversion"/>
  </si>
  <si>
    <t>高层</t>
  </si>
  <si>
    <t>地下室</t>
  </si>
  <si>
    <t>桩基础</t>
  </si>
  <si>
    <t>叠墅</t>
  </si>
  <si>
    <t>小高层</t>
  </si>
  <si>
    <t>建筑结构</t>
  </si>
  <si>
    <t>框剪</t>
  </si>
  <si>
    <t>钻孔灌注桩</t>
  </si>
  <si>
    <t>框架</t>
  </si>
  <si>
    <t>样本时间</t>
  </si>
  <si>
    <t>单价（元/㎡)</t>
  </si>
  <si>
    <t>分类</t>
  </si>
  <si>
    <t>项目特征</t>
  </si>
  <si>
    <t>十九层高层建筑。2010省定额标准。</t>
  </si>
  <si>
    <t>一层地下室。2010省定额标准。</t>
  </si>
  <si>
    <t>地下室桩基。2010省定额标准。</t>
  </si>
  <si>
    <t>六层叠墅建筑。2010省定额标准。</t>
  </si>
  <si>
    <t>十三层小高层建筑。2010省定额标准。</t>
  </si>
  <si>
    <t>工程范围</t>
  </si>
  <si>
    <t>土建、安装工程（水卫、强电、弱电、火灾报警、通风等）。不包括桩基、基础工程。</t>
  </si>
  <si>
    <t>包括土建、安装工程（水卫、强电、消防报警、喷淋、通风等）。不包括桩基工程。不包括基坑围护。</t>
  </si>
  <si>
    <t>钻孔灌注桩基工程</t>
  </si>
  <si>
    <t>土建、安装工程（水卫、强电、弱电等）。不包括桩基、消防工程。</t>
  </si>
  <si>
    <t>装修标准</t>
  </si>
  <si>
    <t>1、砌体：非黏土类烧结保温砖+蒸压轻质砂（AAC）加气混凝土砌块；</t>
  </si>
  <si>
    <t>1、砌体：蒸压轻质砂（AAC）加气混凝土砌块；</t>
  </si>
  <si>
    <t>1、桩直径：600mm；</t>
  </si>
  <si>
    <t>1、砌体：烧结页岩保温砖+烧结页岩多孔砖；</t>
  </si>
  <si>
    <t>2、保温：外墙采用无机轻集料保温砂浆；</t>
  </si>
  <si>
    <t>2、保温：外墙采用挤塑板保温</t>
  </si>
  <si>
    <t>2、桩长：19m-50m；</t>
  </si>
  <si>
    <t>3、楼地面：细石砼；</t>
  </si>
  <si>
    <t>3、楼地面：环氧砂浆地坪漆+细石砼；</t>
  </si>
  <si>
    <t>3、泥浆：泥浆外运；</t>
  </si>
  <si>
    <t>4、外墙装饰：多彩涂料、局部石材干挂；</t>
  </si>
  <si>
    <t>4、外墙装饰：水泥砂浆；</t>
  </si>
  <si>
    <t>4、泥浆池：含泥浆池的建造和拆除；</t>
  </si>
  <si>
    <t>4、外墙装饰：保温材料面贴面砖；</t>
  </si>
  <si>
    <t>5、户内内墙装饰：混合砂浆；</t>
  </si>
  <si>
    <t>5、内墙装饰：水泥砂浆防霉涂料；</t>
  </si>
  <si>
    <t>5、泥浆：泥浆外运；</t>
  </si>
  <si>
    <t>6、天棚：批腻子；</t>
  </si>
  <si>
    <t>6、天棚：防霉涂料；</t>
  </si>
  <si>
    <t>6、混凝土：C35水下砼。</t>
  </si>
  <si>
    <t>7、窗：断桥隔热中空玻璃窗；</t>
  </si>
  <si>
    <t>7、土方：土方为三类土，余土考虑外运；</t>
  </si>
  <si>
    <t>/</t>
  </si>
  <si>
    <t>8、门：钢制防火门；</t>
  </si>
  <si>
    <t>8、门：钢制人防门；</t>
  </si>
  <si>
    <t>9、屋面：刚性屋面，卷材采用自粘性防水卷材；</t>
  </si>
  <si>
    <t>9、屋面：混凝土瓦屋面，卷材采用自粘聚合物改性沥青防水卷材；</t>
  </si>
  <si>
    <t>10、楼梯间墙面装饰：白色内墙涂料；</t>
  </si>
  <si>
    <t>11、楼梯间地面装饰：花岗岩；</t>
  </si>
  <si>
    <t>12、楼梯间天棚装饰：白色内墙涂料；</t>
  </si>
  <si>
    <t>12、楼梯间天棚装饰：白色内墙涂料。</t>
  </si>
  <si>
    <t>13、连廊、门厅、电梯厅墙面装饰：面砖湿贴；</t>
  </si>
  <si>
    <t>13、门厅、电梯厅墙面装饰：面砖湿贴；</t>
  </si>
  <si>
    <t>14、连廊、门厅、电梯厅地面装饰：地砖湿贴；</t>
  </si>
  <si>
    <t>14、门厅、电梯厅地面装饰：地砖湿贴；</t>
  </si>
  <si>
    <t>15、连廊、门厅、电梯厅天棚装饰：石膏板吊顶。</t>
  </si>
  <si>
    <t>15、门厅、电梯厅天棚装饰：石膏板吊顶。</t>
  </si>
  <si>
    <t>建筑面积(m2)</t>
  </si>
  <si>
    <t>总造价(元）</t>
  </si>
  <si>
    <t>平米造价(元/m2)</t>
  </si>
  <si>
    <t>附表二：</t>
    <phoneticPr fontId="11" type="noConversion"/>
  </si>
  <si>
    <t>海宁市房地产开发成本（建安造价）参考标准汇总表</t>
    <phoneticPr fontId="11" type="noConversion"/>
  </si>
  <si>
    <t>单位：元/㎡</t>
    <phoneticPr fontId="14" type="noConversion"/>
  </si>
  <si>
    <t>时期</t>
    <phoneticPr fontId="11" type="noConversion"/>
  </si>
  <si>
    <t>附表三：</t>
    <phoneticPr fontId="11" type="noConversion"/>
  </si>
  <si>
    <t>海宁市房地产开发成本（建安造价）参考</t>
    <phoneticPr fontId="11" type="noConversion"/>
  </si>
  <si>
    <t>建筑形式：叠墅</t>
    <phoneticPr fontId="3" type="noConversion"/>
  </si>
  <si>
    <t>建筑结构：框剪</t>
  </si>
  <si>
    <t>单位：元/㎡</t>
    <phoneticPr fontId="11" type="noConversion"/>
  </si>
  <si>
    <t>项目</t>
    <phoneticPr fontId="11" type="noConversion"/>
  </si>
  <si>
    <t>人工</t>
    <phoneticPr fontId="11" type="noConversion"/>
  </si>
  <si>
    <t>主材</t>
    <phoneticPr fontId="11" type="noConversion"/>
  </si>
  <si>
    <t>辅助材料</t>
    <phoneticPr fontId="11" type="noConversion"/>
  </si>
  <si>
    <t>机械费</t>
    <phoneticPr fontId="11" type="noConversion"/>
  </si>
  <si>
    <t>综合价格</t>
    <phoneticPr fontId="11" type="noConversion"/>
  </si>
  <si>
    <t>备注</t>
    <phoneticPr fontId="11" type="noConversion"/>
  </si>
  <si>
    <t>价格</t>
    <phoneticPr fontId="11" type="noConversion"/>
  </si>
  <si>
    <t>比重</t>
    <phoneticPr fontId="11" type="noConversion"/>
  </si>
  <si>
    <t>附表四：</t>
    <phoneticPr fontId="11" type="noConversion"/>
  </si>
  <si>
    <t>建筑形式：高层</t>
  </si>
  <si>
    <t>附表五：</t>
    <phoneticPr fontId="11" type="noConversion"/>
  </si>
  <si>
    <t>海宁市房地产开发成本（建安造价）参考</t>
    <phoneticPr fontId="11" type="noConversion"/>
  </si>
  <si>
    <t>建筑形式：地下室</t>
    <phoneticPr fontId="3" type="noConversion"/>
  </si>
  <si>
    <t>单位：元/㎡</t>
    <phoneticPr fontId="11" type="noConversion"/>
  </si>
  <si>
    <t>项目</t>
    <phoneticPr fontId="11" type="noConversion"/>
  </si>
  <si>
    <t>人工</t>
    <phoneticPr fontId="11" type="noConversion"/>
  </si>
  <si>
    <t>主材</t>
    <phoneticPr fontId="11" type="noConversion"/>
  </si>
  <si>
    <t>辅助材料</t>
    <phoneticPr fontId="11" type="noConversion"/>
  </si>
  <si>
    <t>机械费</t>
    <phoneticPr fontId="11" type="noConversion"/>
  </si>
  <si>
    <t>综合价格</t>
    <phoneticPr fontId="11" type="noConversion"/>
  </si>
  <si>
    <t>备注</t>
    <phoneticPr fontId="11" type="noConversion"/>
  </si>
  <si>
    <t>价格</t>
    <phoneticPr fontId="11" type="noConversion"/>
  </si>
  <si>
    <t>比重</t>
    <phoneticPr fontId="11" type="noConversion"/>
  </si>
  <si>
    <t>附表六：</t>
    <phoneticPr fontId="11" type="noConversion"/>
  </si>
  <si>
    <t>建筑形式：桩基础转孔灌注桩</t>
    <phoneticPr fontId="3" type="noConversion"/>
  </si>
  <si>
    <t>附表七：</t>
    <phoneticPr fontId="11" type="noConversion"/>
  </si>
  <si>
    <t>海宁市房地产开发成本（建安造价）参考</t>
    <phoneticPr fontId="11" type="noConversion"/>
  </si>
  <si>
    <t>建筑形式：小高层</t>
    <phoneticPr fontId="3" type="noConversion"/>
  </si>
  <si>
    <t>单位：元/㎡</t>
    <phoneticPr fontId="11" type="noConversion"/>
  </si>
  <si>
    <t>项目</t>
    <phoneticPr fontId="11" type="noConversion"/>
  </si>
  <si>
    <t>人工</t>
    <phoneticPr fontId="11" type="noConversion"/>
  </si>
  <si>
    <t>主材</t>
    <phoneticPr fontId="11" type="noConversion"/>
  </si>
  <si>
    <t>辅助材料</t>
    <phoneticPr fontId="11" type="noConversion"/>
  </si>
  <si>
    <t>机械费</t>
    <phoneticPr fontId="11" type="noConversion"/>
  </si>
  <si>
    <t>综合价格</t>
    <phoneticPr fontId="11" type="noConversion"/>
  </si>
  <si>
    <t>备注</t>
    <phoneticPr fontId="11" type="noConversion"/>
  </si>
  <si>
    <t>价格</t>
    <phoneticPr fontId="11" type="noConversion"/>
  </si>
  <si>
    <t>比重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</si>
</sst>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yyyy&quot;年&quot;m&quot;月&quot;;@"/>
    <numFmt numFmtId="177" formatCode="0_ "/>
    <numFmt numFmtId="178" formatCode="0.00_ "/>
    <numFmt numFmtId="179" formatCode="_ * #,##0_ ;_ * \-#,##0_ ;_ * &quot;-&quot;??_ ;_ @_ "/>
  </numFmts>
  <fonts count="21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2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0"/>
      <color theme="1"/>
      <name val="宋体"/>
      <family val="3"/>
      <charset val="134"/>
    </font>
    <font>
      <b/>
      <sz val="12"/>
      <color indexed="8"/>
      <name val="仿宋_GB2312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b/>
      <sz val="18"/>
      <name val="仿宋_GB2312"/>
      <family val="3"/>
      <charset val="134"/>
    </font>
    <font>
      <b/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5" fillId="0" borderId="0"/>
    <xf numFmtId="0" fontId="17" fillId="0" borderId="0">
      <alignment vertical="center"/>
    </xf>
    <xf numFmtId="9" fontId="17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1" fillId="2" borderId="0" xfId="1" applyFill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Alignment="1">
      <alignment vertical="center" wrapText="1"/>
    </xf>
    <xf numFmtId="177" fontId="6" fillId="0" borderId="3" xfId="1" applyNumberFormat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right" vertical="center" wrapText="1"/>
    </xf>
    <xf numFmtId="177" fontId="9" fillId="0" borderId="3" xfId="1" applyNumberFormat="1" applyFont="1" applyFill="1" applyBorder="1" applyAlignment="1">
      <alignment horizontal="right" vertical="center" wrapText="1"/>
    </xf>
    <xf numFmtId="178" fontId="9" fillId="0" borderId="3" xfId="1" applyNumberFormat="1" applyFont="1" applyFill="1" applyBorder="1" applyAlignment="1">
      <alignment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6" fontId="18" fillId="0" borderId="3" xfId="3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3" applyFont="1">
      <alignment vertical="center"/>
    </xf>
    <xf numFmtId="0" fontId="20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10" fontId="16" fillId="0" borderId="3" xfId="3" applyNumberFormat="1" applyFont="1" applyFill="1" applyBorder="1" applyAlignment="1">
      <alignment horizontal="center" vertical="center" wrapText="1"/>
    </xf>
    <xf numFmtId="179" fontId="18" fillId="0" borderId="3" xfId="3" applyNumberFormat="1" applyFont="1" applyFill="1" applyBorder="1" applyAlignment="1">
      <alignment horizontal="center" vertical="center"/>
    </xf>
    <xf numFmtId="9" fontId="18" fillId="0" borderId="3" xfId="4" applyNumberFormat="1" applyFont="1" applyFill="1" applyBorder="1" applyAlignment="1">
      <alignment horizontal="center" vertical="center"/>
    </xf>
    <xf numFmtId="9" fontId="18" fillId="0" borderId="3" xfId="4" applyFont="1" applyFill="1" applyBorder="1" applyAlignment="1">
      <alignment horizontal="center" vertical="center"/>
    </xf>
    <xf numFmtId="0" fontId="18" fillId="0" borderId="3" xfId="3" applyFont="1" applyFill="1" applyBorder="1">
      <alignment vertical="center"/>
    </xf>
    <xf numFmtId="43" fontId="18" fillId="0" borderId="3" xfId="3" applyNumberFormat="1" applyFont="1" applyFill="1" applyBorder="1">
      <alignment vertical="center"/>
    </xf>
    <xf numFmtId="179" fontId="18" fillId="0" borderId="3" xfId="3" applyNumberFormat="1" applyFont="1" applyFill="1" applyBorder="1">
      <alignment vertical="center"/>
    </xf>
    <xf numFmtId="0" fontId="5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6" fillId="0" borderId="3" xfId="2" applyNumberFormat="1" applyFont="1" applyFill="1" applyBorder="1" applyAlignment="1" applyProtection="1">
      <alignment horizontal="center" vertical="center" wrapText="1"/>
    </xf>
    <xf numFmtId="0" fontId="19" fillId="0" borderId="0" xfId="3" applyFont="1" applyAlignment="1">
      <alignment horizontal="center" vertical="center"/>
    </xf>
    <xf numFmtId="0" fontId="16" fillId="0" borderId="5" xfId="2" applyNumberFormat="1" applyFont="1" applyFill="1" applyBorder="1" applyAlignment="1" applyProtection="1">
      <alignment horizontal="center" vertical="center" wrapText="1"/>
    </xf>
    <xf numFmtId="0" fontId="16" fillId="0" borderId="8" xfId="2" applyNumberFormat="1" applyFont="1" applyFill="1" applyBorder="1" applyAlignment="1" applyProtection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/>
    </xf>
    <xf numFmtId="0" fontId="16" fillId="0" borderId="8" xfId="3" applyFont="1" applyFill="1" applyBorder="1" applyAlignment="1">
      <alignment horizontal="center" vertical="center"/>
    </xf>
  </cellXfs>
  <cellStyles count="5">
    <cellStyle name="百分比 2" xfId="4"/>
    <cellStyle name="常规" xfId="0" builtinId="0"/>
    <cellStyle name="常规_附表4_高层框剪9.14" xfId="3"/>
    <cellStyle name="常规_海宁市房地产开发成本（建安造价）参考样本" xfId="1"/>
    <cellStyle name="常规_洛河二期主材表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&#26700;&#38754;\02%20%20&#20020;&#26102;&#25991;&#20214;\03%20%20&#20854;&#20182;\&#28023;&#23425;&#24066;&#24314;&#31569;&#23433;&#35013;&#24037;&#31243;&#20215;&#26684;&#25351;&#25968;2016-2019&#65288;2020&#26356;&#26032;&#65289;\02%20&#20215;&#26684;&#27874;&#21160;&#19982;&#26500;&#25104;&#26435;&#37325;-&#39640;&#236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&#26700;&#38754;\02%20%20&#20020;&#26102;&#25991;&#20214;\03%20%20&#20854;&#20182;\&#28023;&#23425;&#24066;&#24314;&#31569;&#23433;&#35013;&#24037;&#31243;&#20215;&#26684;&#25351;&#25968;2016-2019&#65288;2020&#26356;&#26032;&#65289;\02%20&#20215;&#26684;&#27874;&#21160;&#19982;&#26500;&#25104;&#26435;&#37325;-&#22320;&#19979;&#234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&#26700;&#38754;\02%20%20&#20020;&#26102;&#25991;&#20214;\03%20%20&#20854;&#20182;\&#28023;&#23425;&#24066;&#24314;&#31569;&#23433;&#35013;&#24037;&#31243;&#20215;&#26684;&#25351;&#25968;2016-2019&#65288;2020&#26356;&#26032;&#65289;\02%20&#20215;&#26684;&#27874;&#21160;&#19982;&#26500;&#25104;&#26435;&#37325;-&#26729;&#22522;&#307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&#26700;&#38754;\02%20%20&#20020;&#26102;&#25991;&#20214;\03%20%20&#20854;&#20182;\&#28023;&#23425;&#24066;&#24314;&#31569;&#23433;&#35013;&#24037;&#31243;&#20215;&#26684;&#25351;&#25968;2016-2019&#65288;2020&#26356;&#26032;&#65289;\02%20&#20215;&#26684;&#27874;&#21160;&#19982;&#26500;&#25104;&#26435;&#37325;-&#21472;&#2266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&#26700;&#38754;\02%20%20&#20020;&#26102;&#25991;&#20214;\03%20%20&#20854;&#20182;\&#28023;&#23425;&#24066;&#24314;&#31569;&#23433;&#35013;&#24037;&#31243;&#20215;&#26684;&#25351;&#25968;2016-2019&#65288;2020&#26356;&#26032;&#65289;\02%20&#20215;&#26684;&#27874;&#21160;&#19982;&#26500;&#25104;&#26435;&#37325;-&#23567;&#39640;&#2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层框剪每期价格权重"/>
      <sheetName val="定基指数"/>
      <sheetName val="成本权重"/>
      <sheetName val="Sheet1"/>
      <sheetName val="Sheet1 (2)"/>
    </sheetNames>
    <sheetDataSet>
      <sheetData sheetId="0" refreshError="1">
        <row r="6">
          <cell r="K6">
            <v>1796</v>
          </cell>
        </row>
        <row r="7">
          <cell r="K7">
            <v>1847</v>
          </cell>
        </row>
        <row r="8">
          <cell r="K8">
            <v>1940</v>
          </cell>
        </row>
        <row r="9">
          <cell r="K9">
            <v>2130</v>
          </cell>
        </row>
        <row r="10">
          <cell r="K10">
            <v>2263</v>
          </cell>
        </row>
        <row r="11">
          <cell r="K11">
            <v>2335</v>
          </cell>
        </row>
        <row r="12">
          <cell r="K12">
            <v>2452</v>
          </cell>
        </row>
        <row r="13">
          <cell r="K13">
            <v>2441</v>
          </cell>
        </row>
        <row r="14">
          <cell r="K14">
            <v>2465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下室每期价格权重"/>
      <sheetName val="定基指数"/>
      <sheetName val="成本权重"/>
      <sheetName val="Sheet1 (2)"/>
    </sheetNames>
    <sheetDataSet>
      <sheetData sheetId="0" refreshError="1">
        <row r="6">
          <cell r="K6">
            <v>3137</v>
          </cell>
        </row>
        <row r="7">
          <cell r="K7">
            <v>3247</v>
          </cell>
        </row>
        <row r="8">
          <cell r="K8">
            <v>3459</v>
          </cell>
        </row>
        <row r="9">
          <cell r="K9">
            <v>3907</v>
          </cell>
        </row>
        <row r="10">
          <cell r="K10">
            <v>4196</v>
          </cell>
        </row>
        <row r="11">
          <cell r="K11">
            <v>4336</v>
          </cell>
        </row>
        <row r="12">
          <cell r="K12">
            <v>4601</v>
          </cell>
        </row>
        <row r="13">
          <cell r="K13">
            <v>4548</v>
          </cell>
        </row>
        <row r="14">
          <cell r="K14">
            <v>4593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桩基础转孔灌注桩每期价格权重"/>
      <sheetName val="定基指数"/>
      <sheetName val="成本权重"/>
      <sheetName val="Sheet1 (2)"/>
    </sheetNames>
    <sheetDataSet>
      <sheetData sheetId="0" refreshError="1">
        <row r="6">
          <cell r="K6">
            <v>158</v>
          </cell>
        </row>
        <row r="7">
          <cell r="K7">
            <v>163</v>
          </cell>
        </row>
        <row r="8">
          <cell r="K8">
            <v>174</v>
          </cell>
        </row>
        <row r="9">
          <cell r="K9">
            <v>193</v>
          </cell>
        </row>
        <row r="10">
          <cell r="K10">
            <v>210</v>
          </cell>
        </row>
        <row r="11">
          <cell r="K11">
            <v>223</v>
          </cell>
        </row>
        <row r="12">
          <cell r="K12">
            <v>240</v>
          </cell>
        </row>
        <row r="13">
          <cell r="K13">
            <v>242</v>
          </cell>
        </row>
        <row r="14">
          <cell r="K14">
            <v>246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叠墅每期价格权重"/>
      <sheetName val="定基指数"/>
      <sheetName val="成本权重"/>
      <sheetName val="Sheet1"/>
    </sheetNames>
    <sheetDataSet>
      <sheetData sheetId="0" refreshError="1">
        <row r="6">
          <cell r="K6">
            <v>2006</v>
          </cell>
        </row>
        <row r="7">
          <cell r="K7">
            <v>2075</v>
          </cell>
        </row>
        <row r="8">
          <cell r="K8">
            <v>2198</v>
          </cell>
        </row>
        <row r="9">
          <cell r="K9">
            <v>2480</v>
          </cell>
        </row>
        <row r="10">
          <cell r="K10">
            <v>2676</v>
          </cell>
        </row>
        <row r="11">
          <cell r="K11">
            <v>2785</v>
          </cell>
        </row>
        <row r="12">
          <cell r="K12">
            <v>2938</v>
          </cell>
        </row>
        <row r="13">
          <cell r="K13">
            <v>2914</v>
          </cell>
        </row>
        <row r="14">
          <cell r="K14">
            <v>2930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高层每期价格权重"/>
      <sheetName val="定基指数"/>
      <sheetName val="成本权重"/>
      <sheetName val="Sheet1 (2)"/>
    </sheetNames>
    <sheetDataSet>
      <sheetData sheetId="0" refreshError="1">
        <row r="6">
          <cell r="K6">
            <v>1607</v>
          </cell>
        </row>
        <row r="7">
          <cell r="K7">
            <v>1660</v>
          </cell>
        </row>
        <row r="8">
          <cell r="K8">
            <v>1755</v>
          </cell>
        </row>
        <row r="9">
          <cell r="K9">
            <v>1963</v>
          </cell>
        </row>
        <row r="10">
          <cell r="K10">
            <v>2108</v>
          </cell>
        </row>
        <row r="11">
          <cell r="K11">
            <v>2183</v>
          </cell>
        </row>
        <row r="12">
          <cell r="K12">
            <v>2298</v>
          </cell>
        </row>
        <row r="13">
          <cell r="K13">
            <v>2283</v>
          </cell>
        </row>
        <row r="14">
          <cell r="K14">
            <v>2300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>
      <selection activeCell="G47" sqref="G47"/>
    </sheetView>
  </sheetViews>
  <sheetFormatPr defaultColWidth="10" defaultRowHeight="13.5"/>
  <cols>
    <col min="1" max="1" width="1.75" style="4" customWidth="1"/>
    <col min="2" max="2" width="6.875" style="3" customWidth="1"/>
    <col min="3" max="3" width="14.5" style="2" customWidth="1"/>
    <col min="4" max="4" width="22.875" style="2" customWidth="1"/>
    <col min="5" max="5" width="24" style="3" customWidth="1"/>
    <col min="6" max="6" width="21.75" style="3" customWidth="1"/>
    <col min="7" max="7" width="20" style="3" customWidth="1"/>
    <col min="8" max="8" width="21" style="3" customWidth="1"/>
    <col min="9" max="16384" width="10" style="4"/>
  </cols>
  <sheetData>
    <row r="1" spans="2:8" ht="14.25">
      <c r="B1" s="1" t="s">
        <v>0</v>
      </c>
    </row>
    <row r="2" spans="2:8" ht="25.5">
      <c r="B2" s="35" t="s">
        <v>1</v>
      </c>
      <c r="C2" s="35"/>
      <c r="D2" s="35"/>
      <c r="E2" s="35"/>
      <c r="F2" s="35"/>
      <c r="G2" s="35"/>
      <c r="H2" s="35"/>
    </row>
    <row r="4" spans="2:8" s="6" customFormat="1" ht="12">
      <c r="B4" s="36">
        <f ca="1">B4:H28</f>
        <v>0</v>
      </c>
      <c r="C4" s="37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2:8" s="6" customFormat="1" ht="12">
      <c r="B5" s="36" t="s">
        <v>7</v>
      </c>
      <c r="C5" s="37"/>
      <c r="D5" s="7" t="s">
        <v>8</v>
      </c>
      <c r="E5" s="7" t="s">
        <v>8</v>
      </c>
      <c r="F5" s="7" t="s">
        <v>9</v>
      </c>
      <c r="G5" s="7" t="s">
        <v>10</v>
      </c>
      <c r="H5" s="7" t="s">
        <v>8</v>
      </c>
    </row>
    <row r="6" spans="2:8" s="9" customFormat="1" ht="12">
      <c r="B6" s="38" t="s">
        <v>11</v>
      </c>
      <c r="C6" s="39"/>
      <c r="D6" s="8">
        <v>42546</v>
      </c>
      <c r="E6" s="8">
        <v>42546</v>
      </c>
      <c r="F6" s="8">
        <v>42546</v>
      </c>
      <c r="G6" s="8">
        <v>42084</v>
      </c>
      <c r="H6" s="8">
        <v>42084</v>
      </c>
    </row>
    <row r="7" spans="2:8" s="11" customFormat="1" ht="12">
      <c r="B7" s="36" t="s">
        <v>12</v>
      </c>
      <c r="C7" s="37"/>
      <c r="D7" s="10">
        <f>D28</f>
        <v>1846.5918947048874</v>
      </c>
      <c r="E7" s="10">
        <f>E28</f>
        <v>3247.0795894411758</v>
      </c>
      <c r="F7" s="10">
        <f>F28</f>
        <v>162.59390278691987</v>
      </c>
      <c r="G7" s="10">
        <f>G28</f>
        <v>2006.1687960381205</v>
      </c>
      <c r="H7" s="10">
        <f>H28</f>
        <v>1607.2262534283814</v>
      </c>
    </row>
    <row r="8" spans="2:8" s="6" customFormat="1" ht="12">
      <c r="B8" s="40"/>
      <c r="C8" s="12" t="s">
        <v>13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spans="2:8" s="15" customFormat="1" ht="24">
      <c r="B9" s="40"/>
      <c r="C9" s="12" t="s">
        <v>14</v>
      </c>
      <c r="D9" s="14" t="s">
        <v>15</v>
      </c>
      <c r="E9" s="13" t="s">
        <v>16</v>
      </c>
      <c r="F9" s="14" t="s">
        <v>17</v>
      </c>
      <c r="G9" s="14" t="s">
        <v>18</v>
      </c>
      <c r="H9" s="14" t="s">
        <v>19</v>
      </c>
    </row>
    <row r="10" spans="2:8" s="6" customFormat="1" ht="48">
      <c r="B10" s="40"/>
      <c r="C10" s="12" t="s">
        <v>20</v>
      </c>
      <c r="D10" s="14" t="s">
        <v>21</v>
      </c>
      <c r="E10" s="16" t="s">
        <v>22</v>
      </c>
      <c r="F10" s="14" t="s">
        <v>23</v>
      </c>
      <c r="G10" s="13" t="s">
        <v>24</v>
      </c>
      <c r="H10" s="13" t="s">
        <v>24</v>
      </c>
    </row>
    <row r="11" spans="2:8" s="6" customFormat="1" ht="36">
      <c r="B11" s="40"/>
      <c r="C11" s="42" t="s">
        <v>25</v>
      </c>
      <c r="D11" s="14" t="s">
        <v>26</v>
      </c>
      <c r="E11" s="14" t="s">
        <v>27</v>
      </c>
      <c r="F11" s="14" t="s">
        <v>28</v>
      </c>
      <c r="G11" s="14" t="s">
        <v>29</v>
      </c>
      <c r="H11" s="14" t="s">
        <v>29</v>
      </c>
    </row>
    <row r="12" spans="2:8" s="6" customFormat="1" ht="24">
      <c r="B12" s="40"/>
      <c r="C12" s="43"/>
      <c r="D12" s="14" t="s">
        <v>30</v>
      </c>
      <c r="E12" s="14" t="s">
        <v>31</v>
      </c>
      <c r="F12" s="14" t="s">
        <v>32</v>
      </c>
      <c r="G12" s="14" t="s">
        <v>30</v>
      </c>
      <c r="H12" s="14" t="s">
        <v>30</v>
      </c>
    </row>
    <row r="13" spans="2:8" s="6" customFormat="1" ht="24">
      <c r="B13" s="40"/>
      <c r="C13" s="43"/>
      <c r="D13" s="14" t="s">
        <v>33</v>
      </c>
      <c r="E13" s="14" t="s">
        <v>34</v>
      </c>
      <c r="F13" s="14" t="s">
        <v>35</v>
      </c>
      <c r="G13" s="14" t="s">
        <v>33</v>
      </c>
      <c r="H13" s="14" t="s">
        <v>33</v>
      </c>
    </row>
    <row r="14" spans="2:8" s="6" customFormat="1" ht="24">
      <c r="B14" s="40"/>
      <c r="C14" s="43"/>
      <c r="D14" s="14" t="s">
        <v>36</v>
      </c>
      <c r="E14" s="14" t="s">
        <v>37</v>
      </c>
      <c r="F14" s="14" t="s">
        <v>38</v>
      </c>
      <c r="G14" s="14" t="s">
        <v>39</v>
      </c>
      <c r="H14" s="14" t="s">
        <v>39</v>
      </c>
    </row>
    <row r="15" spans="2:8" s="6" customFormat="1" ht="24">
      <c r="B15" s="40"/>
      <c r="C15" s="43"/>
      <c r="D15" s="14" t="s">
        <v>40</v>
      </c>
      <c r="E15" s="14" t="s">
        <v>41</v>
      </c>
      <c r="F15" s="14" t="s">
        <v>42</v>
      </c>
      <c r="G15" s="14" t="s">
        <v>40</v>
      </c>
      <c r="H15" s="14" t="s">
        <v>40</v>
      </c>
    </row>
    <row r="16" spans="2:8" s="6" customFormat="1" ht="12">
      <c r="B16" s="40"/>
      <c r="C16" s="43"/>
      <c r="D16" s="14" t="s">
        <v>43</v>
      </c>
      <c r="E16" s="14" t="s">
        <v>44</v>
      </c>
      <c r="F16" s="14" t="s">
        <v>45</v>
      </c>
      <c r="G16" s="14" t="s">
        <v>43</v>
      </c>
      <c r="H16" s="14" t="s">
        <v>43</v>
      </c>
    </row>
    <row r="17" spans="2:8" s="6" customFormat="1" ht="24">
      <c r="B17" s="40"/>
      <c r="C17" s="43"/>
      <c r="D17" s="14" t="s">
        <v>46</v>
      </c>
      <c r="E17" s="14" t="s">
        <v>47</v>
      </c>
      <c r="F17" s="13" t="s">
        <v>48</v>
      </c>
      <c r="G17" s="14" t="s">
        <v>46</v>
      </c>
      <c r="H17" s="14" t="s">
        <v>46</v>
      </c>
    </row>
    <row r="18" spans="2:8" s="6" customFormat="1" ht="12">
      <c r="B18" s="40"/>
      <c r="C18" s="43"/>
      <c r="D18" s="14" t="s">
        <v>49</v>
      </c>
      <c r="E18" s="14" t="s">
        <v>50</v>
      </c>
      <c r="F18" s="13" t="s">
        <v>48</v>
      </c>
      <c r="G18" s="14" t="s">
        <v>49</v>
      </c>
      <c r="H18" s="14" t="s">
        <v>49</v>
      </c>
    </row>
    <row r="19" spans="2:8" s="6" customFormat="1" ht="36">
      <c r="B19" s="40"/>
      <c r="C19" s="43"/>
      <c r="D19" s="14" t="s">
        <v>51</v>
      </c>
      <c r="E19" s="13" t="s">
        <v>51</v>
      </c>
      <c r="F19" s="13" t="s">
        <v>48</v>
      </c>
      <c r="G19" s="14" t="s">
        <v>52</v>
      </c>
      <c r="H19" s="14" t="s">
        <v>52</v>
      </c>
    </row>
    <row r="20" spans="2:8" s="6" customFormat="1" ht="24">
      <c r="B20" s="40"/>
      <c r="C20" s="43"/>
      <c r="D20" s="14" t="s">
        <v>53</v>
      </c>
      <c r="E20" s="14" t="s">
        <v>53</v>
      </c>
      <c r="F20" s="13" t="s">
        <v>48</v>
      </c>
      <c r="G20" s="14" t="s">
        <v>53</v>
      </c>
      <c r="H20" s="14" t="s">
        <v>53</v>
      </c>
    </row>
    <row r="21" spans="2:8" s="6" customFormat="1" ht="24">
      <c r="B21" s="40"/>
      <c r="C21" s="43"/>
      <c r="D21" s="14" t="s">
        <v>54</v>
      </c>
      <c r="E21" s="14" t="s">
        <v>54</v>
      </c>
      <c r="F21" s="13" t="s">
        <v>48</v>
      </c>
      <c r="G21" s="14" t="s">
        <v>54</v>
      </c>
      <c r="H21" s="14" t="s">
        <v>54</v>
      </c>
    </row>
    <row r="22" spans="2:8" s="6" customFormat="1" ht="24">
      <c r="B22" s="40"/>
      <c r="C22" s="43"/>
      <c r="D22" s="14" t="s">
        <v>55</v>
      </c>
      <c r="E22" s="14" t="s">
        <v>56</v>
      </c>
      <c r="F22" s="13" t="s">
        <v>48</v>
      </c>
      <c r="G22" s="14" t="s">
        <v>55</v>
      </c>
      <c r="H22" s="14" t="s">
        <v>55</v>
      </c>
    </row>
    <row r="23" spans="2:8" s="6" customFormat="1" ht="24">
      <c r="B23" s="40"/>
      <c r="C23" s="43"/>
      <c r="D23" s="14" t="s">
        <v>57</v>
      </c>
      <c r="E23" s="13" t="s">
        <v>48</v>
      </c>
      <c r="F23" s="13" t="s">
        <v>48</v>
      </c>
      <c r="G23" s="14" t="s">
        <v>58</v>
      </c>
      <c r="H23" s="14" t="s">
        <v>57</v>
      </c>
    </row>
    <row r="24" spans="2:8" s="6" customFormat="1" ht="24">
      <c r="B24" s="40"/>
      <c r="C24" s="43"/>
      <c r="D24" s="14" t="s">
        <v>59</v>
      </c>
      <c r="E24" s="13" t="s">
        <v>48</v>
      </c>
      <c r="F24" s="13" t="s">
        <v>48</v>
      </c>
      <c r="G24" s="14" t="s">
        <v>60</v>
      </c>
      <c r="H24" s="14" t="s">
        <v>59</v>
      </c>
    </row>
    <row r="25" spans="2:8" s="6" customFormat="1" ht="24">
      <c r="B25" s="40"/>
      <c r="C25" s="43"/>
      <c r="D25" s="14" t="s">
        <v>61</v>
      </c>
      <c r="E25" s="13" t="s">
        <v>48</v>
      </c>
      <c r="F25" s="13" t="s">
        <v>48</v>
      </c>
      <c r="G25" s="14" t="s">
        <v>62</v>
      </c>
      <c r="H25" s="14" t="s">
        <v>61</v>
      </c>
    </row>
    <row r="26" spans="2:8" s="15" customFormat="1" ht="12">
      <c r="B26" s="40"/>
      <c r="C26" s="12" t="s">
        <v>63</v>
      </c>
      <c r="D26" s="17">
        <v>12913.04</v>
      </c>
      <c r="E26" s="17">
        <v>11449.76</v>
      </c>
      <c r="F26" s="17">
        <v>64779.76</v>
      </c>
      <c r="G26" s="17">
        <v>2402.9</v>
      </c>
      <c r="H26" s="17">
        <v>6584.74</v>
      </c>
    </row>
    <row r="27" spans="2:8" s="15" customFormat="1" ht="12">
      <c r="B27" s="40"/>
      <c r="C27" s="12" t="s">
        <v>64</v>
      </c>
      <c r="D27" s="18">
        <v>23845115</v>
      </c>
      <c r="E27" s="16">
        <f>29674732+7503550</f>
        <v>37178282</v>
      </c>
      <c r="F27" s="16">
        <v>10532794</v>
      </c>
      <c r="G27" s="16">
        <v>4820623</v>
      </c>
      <c r="H27" s="16">
        <v>10583167</v>
      </c>
    </row>
    <row r="28" spans="2:8" s="15" customFormat="1" ht="12">
      <c r="B28" s="41"/>
      <c r="C28" s="12" t="s">
        <v>65</v>
      </c>
      <c r="D28" s="19">
        <f>D27/D26</f>
        <v>1846.5918947048874</v>
      </c>
      <c r="E28" s="19">
        <f>E27/E26</f>
        <v>3247.0795894411758</v>
      </c>
      <c r="F28" s="19">
        <f>F27/F26</f>
        <v>162.59390278691987</v>
      </c>
      <c r="G28" s="19">
        <f>G27/G26</f>
        <v>2006.1687960381205</v>
      </c>
      <c r="H28" s="19">
        <f>H27/H26</f>
        <v>1607.2262534283814</v>
      </c>
    </row>
  </sheetData>
  <mergeCells count="7">
    <mergeCell ref="B8:B28"/>
    <mergeCell ref="C11:C25"/>
    <mergeCell ref="B2:H2"/>
    <mergeCell ref="B4:C4"/>
    <mergeCell ref="B5:C5"/>
    <mergeCell ref="B6:C6"/>
    <mergeCell ref="B7:C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24" sqref="D24"/>
    </sheetView>
  </sheetViews>
  <sheetFormatPr defaultColWidth="9" defaultRowHeight="14.25"/>
  <cols>
    <col min="1" max="1" width="12.625" style="22" customWidth="1"/>
    <col min="2" max="6" width="20.625" style="21" customWidth="1"/>
    <col min="7" max="16384" width="9" style="21"/>
  </cols>
  <sheetData>
    <row r="1" spans="1:6">
      <c r="A1" s="20" t="s">
        <v>66</v>
      </c>
    </row>
    <row r="2" spans="1:6" ht="20.25">
      <c r="A2" s="44" t="s">
        <v>67</v>
      </c>
      <c r="B2" s="44"/>
      <c r="C2" s="44"/>
      <c r="D2" s="44"/>
      <c r="E2" s="44"/>
      <c r="F2" s="44"/>
    </row>
    <row r="3" spans="1:6">
      <c r="F3" s="21" t="s">
        <v>68</v>
      </c>
    </row>
    <row r="4" spans="1:6" s="22" customFormat="1">
      <c r="A4" s="45" t="s">
        <v>69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s="22" customFormat="1">
      <c r="A5" s="45"/>
      <c r="B5" s="7" t="s">
        <v>8</v>
      </c>
      <c r="C5" s="7" t="s">
        <v>8</v>
      </c>
      <c r="D5" s="7" t="s">
        <v>9</v>
      </c>
      <c r="E5" s="7" t="s">
        <v>10</v>
      </c>
      <c r="F5" s="7" t="s">
        <v>8</v>
      </c>
    </row>
    <row r="6" spans="1:6">
      <c r="A6" s="23">
        <v>42370</v>
      </c>
      <c r="B6" s="24">
        <f>[1]高层框剪每期价格权重!K6</f>
        <v>1796</v>
      </c>
      <c r="C6" s="24">
        <f>[2]地下室每期价格权重!K6</f>
        <v>3137</v>
      </c>
      <c r="D6" s="24">
        <f>[3]桩基础转孔灌注桩每期价格权重!K6</f>
        <v>158</v>
      </c>
      <c r="E6" s="24">
        <f>[4]叠墅每期价格权重!K6</f>
        <v>2006</v>
      </c>
      <c r="F6" s="24">
        <f>[5]小高层每期价格权重!K6</f>
        <v>1607</v>
      </c>
    </row>
    <row r="7" spans="1:6">
      <c r="A7" s="23">
        <v>42522</v>
      </c>
      <c r="B7" s="24">
        <f>[1]高层框剪每期价格权重!K7</f>
        <v>1847</v>
      </c>
      <c r="C7" s="24">
        <f>[2]地下室每期价格权重!K7</f>
        <v>3247</v>
      </c>
      <c r="D7" s="24">
        <f>[3]桩基础转孔灌注桩每期价格权重!K7</f>
        <v>163</v>
      </c>
      <c r="E7" s="24">
        <f>[4]叠墅每期价格权重!K7</f>
        <v>2075</v>
      </c>
      <c r="F7" s="24">
        <f>[5]小高层每期价格权重!K7</f>
        <v>1660</v>
      </c>
    </row>
    <row r="8" spans="1:6">
      <c r="A8" s="23">
        <v>42705</v>
      </c>
      <c r="B8" s="24">
        <f>[1]高层框剪每期价格权重!K8</f>
        <v>1940</v>
      </c>
      <c r="C8" s="24">
        <f>[2]地下室每期价格权重!K8</f>
        <v>3459</v>
      </c>
      <c r="D8" s="24">
        <f>[3]桩基础转孔灌注桩每期价格权重!K8</f>
        <v>174</v>
      </c>
      <c r="E8" s="24">
        <f>[4]叠墅每期价格权重!K8</f>
        <v>2198</v>
      </c>
      <c r="F8" s="24">
        <f>[5]小高层每期价格权重!K8</f>
        <v>1755</v>
      </c>
    </row>
    <row r="9" spans="1:6">
      <c r="A9" s="23">
        <v>42887</v>
      </c>
      <c r="B9" s="24">
        <f>[1]高层框剪每期价格权重!K9</f>
        <v>2130</v>
      </c>
      <c r="C9" s="24">
        <f>[2]地下室每期价格权重!K9</f>
        <v>3907</v>
      </c>
      <c r="D9" s="24">
        <f>[3]桩基础转孔灌注桩每期价格权重!K9</f>
        <v>193</v>
      </c>
      <c r="E9" s="24">
        <f>[4]叠墅每期价格权重!K9</f>
        <v>2480</v>
      </c>
      <c r="F9" s="24">
        <f>[5]小高层每期价格权重!K9</f>
        <v>1963</v>
      </c>
    </row>
    <row r="10" spans="1:6">
      <c r="A10" s="23">
        <v>43070</v>
      </c>
      <c r="B10" s="24">
        <f>[1]高层框剪每期价格权重!K10</f>
        <v>2263</v>
      </c>
      <c r="C10" s="24">
        <f>[2]地下室每期价格权重!K10</f>
        <v>4196</v>
      </c>
      <c r="D10" s="24">
        <f>[3]桩基础转孔灌注桩每期价格权重!K10</f>
        <v>210</v>
      </c>
      <c r="E10" s="24">
        <f>[4]叠墅每期价格权重!K10</f>
        <v>2676</v>
      </c>
      <c r="F10" s="24">
        <f>[5]小高层每期价格权重!K10</f>
        <v>2108</v>
      </c>
    </row>
    <row r="11" spans="1:6">
      <c r="A11" s="23">
        <v>43252</v>
      </c>
      <c r="B11" s="24">
        <f>[1]高层框剪每期价格权重!K11</f>
        <v>2335</v>
      </c>
      <c r="C11" s="24">
        <f>[2]地下室每期价格权重!K11</f>
        <v>4336</v>
      </c>
      <c r="D11" s="24">
        <f>[3]桩基础转孔灌注桩每期价格权重!K11</f>
        <v>223</v>
      </c>
      <c r="E11" s="24">
        <f>[4]叠墅每期价格权重!K11</f>
        <v>2785</v>
      </c>
      <c r="F11" s="24">
        <f>[5]小高层每期价格权重!K11</f>
        <v>2183</v>
      </c>
    </row>
    <row r="12" spans="1:6">
      <c r="A12" s="23">
        <v>43435</v>
      </c>
      <c r="B12" s="24">
        <f>[1]高层框剪每期价格权重!K12</f>
        <v>2452</v>
      </c>
      <c r="C12" s="24">
        <f>[2]地下室每期价格权重!K12</f>
        <v>4601</v>
      </c>
      <c r="D12" s="24">
        <f>[3]桩基础转孔灌注桩每期价格权重!K12</f>
        <v>240</v>
      </c>
      <c r="E12" s="24">
        <f>[4]叠墅每期价格权重!K12</f>
        <v>2938</v>
      </c>
      <c r="F12" s="24">
        <f>[5]小高层每期价格权重!K12</f>
        <v>2298</v>
      </c>
    </row>
    <row r="13" spans="1:6">
      <c r="A13" s="23">
        <v>43617</v>
      </c>
      <c r="B13" s="24">
        <f>[1]高层框剪每期价格权重!K13</f>
        <v>2441</v>
      </c>
      <c r="C13" s="24">
        <f>[2]地下室每期价格权重!K13</f>
        <v>4548</v>
      </c>
      <c r="D13" s="24">
        <f>[3]桩基础转孔灌注桩每期价格权重!K13</f>
        <v>242</v>
      </c>
      <c r="E13" s="24">
        <f>[4]叠墅每期价格权重!K13</f>
        <v>2914</v>
      </c>
      <c r="F13" s="24">
        <f>[5]小高层每期价格权重!K13</f>
        <v>2283</v>
      </c>
    </row>
    <row r="14" spans="1:6">
      <c r="A14" s="23">
        <v>43800</v>
      </c>
      <c r="B14" s="24">
        <f>[1]高层框剪每期价格权重!K14</f>
        <v>2465</v>
      </c>
      <c r="C14" s="24">
        <f>[2]地下室每期价格权重!K14</f>
        <v>4593</v>
      </c>
      <c r="D14" s="24">
        <f>[3]桩基础转孔灌注桩每期价格权重!K14</f>
        <v>246</v>
      </c>
      <c r="E14" s="24">
        <f>[4]叠墅每期价格权重!K14</f>
        <v>2930</v>
      </c>
      <c r="F14" s="24">
        <f>[5]小高层每期价格权重!K14</f>
        <v>2300</v>
      </c>
    </row>
  </sheetData>
  <mergeCells count="2">
    <mergeCell ref="A2:F2"/>
    <mergeCell ref="A4:A5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G23" sqref="G23"/>
    </sheetView>
  </sheetViews>
  <sheetFormatPr defaultColWidth="10" defaultRowHeight="12"/>
  <cols>
    <col min="1" max="1" width="3" style="25" customWidth="1"/>
    <col min="2" max="2" width="15.625" style="25" customWidth="1"/>
    <col min="3" max="12" width="11.25" style="25" customWidth="1"/>
    <col min="13" max="252" width="10" style="25"/>
    <col min="253" max="253" width="3" style="25" customWidth="1"/>
    <col min="254" max="254" width="11.125" style="25" customWidth="1"/>
    <col min="255" max="262" width="7.875" style="25" customWidth="1"/>
    <col min="263" max="263" width="9.125" style="25" customWidth="1"/>
    <col min="264" max="264" width="7.875" style="25" customWidth="1"/>
    <col min="265" max="508" width="10" style="25"/>
    <col min="509" max="509" width="3" style="25" customWidth="1"/>
    <col min="510" max="510" width="11.125" style="25" customWidth="1"/>
    <col min="511" max="518" width="7.875" style="25" customWidth="1"/>
    <col min="519" max="519" width="9.125" style="25" customWidth="1"/>
    <col min="520" max="520" width="7.875" style="25" customWidth="1"/>
    <col min="521" max="764" width="10" style="25"/>
    <col min="765" max="765" width="3" style="25" customWidth="1"/>
    <col min="766" max="766" width="11.125" style="25" customWidth="1"/>
    <col min="767" max="774" width="7.875" style="25" customWidth="1"/>
    <col min="775" max="775" width="9.125" style="25" customWidth="1"/>
    <col min="776" max="776" width="7.875" style="25" customWidth="1"/>
    <col min="777" max="1020" width="10" style="25"/>
    <col min="1021" max="1021" width="3" style="25" customWidth="1"/>
    <col min="1022" max="1022" width="11.125" style="25" customWidth="1"/>
    <col min="1023" max="1030" width="7.875" style="25" customWidth="1"/>
    <col min="1031" max="1031" width="9.125" style="25" customWidth="1"/>
    <col min="1032" max="1032" width="7.875" style="25" customWidth="1"/>
    <col min="1033" max="1276" width="10" style="25"/>
    <col min="1277" max="1277" width="3" style="25" customWidth="1"/>
    <col min="1278" max="1278" width="11.125" style="25" customWidth="1"/>
    <col min="1279" max="1286" width="7.875" style="25" customWidth="1"/>
    <col min="1287" max="1287" width="9.125" style="25" customWidth="1"/>
    <col min="1288" max="1288" width="7.875" style="25" customWidth="1"/>
    <col min="1289" max="1532" width="10" style="25"/>
    <col min="1533" max="1533" width="3" style="25" customWidth="1"/>
    <col min="1534" max="1534" width="11.125" style="25" customWidth="1"/>
    <col min="1535" max="1542" width="7.875" style="25" customWidth="1"/>
    <col min="1543" max="1543" width="9.125" style="25" customWidth="1"/>
    <col min="1544" max="1544" width="7.875" style="25" customWidth="1"/>
    <col min="1545" max="1788" width="10" style="25"/>
    <col min="1789" max="1789" width="3" style="25" customWidth="1"/>
    <col min="1790" max="1790" width="11.125" style="25" customWidth="1"/>
    <col min="1791" max="1798" width="7.875" style="25" customWidth="1"/>
    <col min="1799" max="1799" width="9.125" style="25" customWidth="1"/>
    <col min="1800" max="1800" width="7.875" style="25" customWidth="1"/>
    <col min="1801" max="2044" width="10" style="25"/>
    <col min="2045" max="2045" width="3" style="25" customWidth="1"/>
    <col min="2046" max="2046" width="11.125" style="25" customWidth="1"/>
    <col min="2047" max="2054" width="7.875" style="25" customWidth="1"/>
    <col min="2055" max="2055" width="9.125" style="25" customWidth="1"/>
    <col min="2056" max="2056" width="7.875" style="25" customWidth="1"/>
    <col min="2057" max="2300" width="10" style="25"/>
    <col min="2301" max="2301" width="3" style="25" customWidth="1"/>
    <col min="2302" max="2302" width="11.125" style="25" customWidth="1"/>
    <col min="2303" max="2310" width="7.875" style="25" customWidth="1"/>
    <col min="2311" max="2311" width="9.125" style="25" customWidth="1"/>
    <col min="2312" max="2312" width="7.875" style="25" customWidth="1"/>
    <col min="2313" max="2556" width="10" style="25"/>
    <col min="2557" max="2557" width="3" style="25" customWidth="1"/>
    <col min="2558" max="2558" width="11.125" style="25" customWidth="1"/>
    <col min="2559" max="2566" width="7.875" style="25" customWidth="1"/>
    <col min="2567" max="2567" width="9.125" style="25" customWidth="1"/>
    <col min="2568" max="2568" width="7.875" style="25" customWidth="1"/>
    <col min="2569" max="2812" width="10" style="25"/>
    <col min="2813" max="2813" width="3" style="25" customWidth="1"/>
    <col min="2814" max="2814" width="11.125" style="25" customWidth="1"/>
    <col min="2815" max="2822" width="7.875" style="25" customWidth="1"/>
    <col min="2823" max="2823" width="9.125" style="25" customWidth="1"/>
    <col min="2824" max="2824" width="7.875" style="25" customWidth="1"/>
    <col min="2825" max="3068" width="10" style="25"/>
    <col min="3069" max="3069" width="3" style="25" customWidth="1"/>
    <col min="3070" max="3070" width="11.125" style="25" customWidth="1"/>
    <col min="3071" max="3078" width="7.875" style="25" customWidth="1"/>
    <col min="3079" max="3079" width="9.125" style="25" customWidth="1"/>
    <col min="3080" max="3080" width="7.875" style="25" customWidth="1"/>
    <col min="3081" max="3324" width="10" style="25"/>
    <col min="3325" max="3325" width="3" style="25" customWidth="1"/>
    <col min="3326" max="3326" width="11.125" style="25" customWidth="1"/>
    <col min="3327" max="3334" width="7.875" style="25" customWidth="1"/>
    <col min="3335" max="3335" width="9.125" style="25" customWidth="1"/>
    <col min="3336" max="3336" width="7.875" style="25" customWidth="1"/>
    <col min="3337" max="3580" width="10" style="25"/>
    <col min="3581" max="3581" width="3" style="25" customWidth="1"/>
    <col min="3582" max="3582" width="11.125" style="25" customWidth="1"/>
    <col min="3583" max="3590" width="7.875" style="25" customWidth="1"/>
    <col min="3591" max="3591" width="9.125" style="25" customWidth="1"/>
    <col min="3592" max="3592" width="7.875" style="25" customWidth="1"/>
    <col min="3593" max="3836" width="10" style="25"/>
    <col min="3837" max="3837" width="3" style="25" customWidth="1"/>
    <col min="3838" max="3838" width="11.125" style="25" customWidth="1"/>
    <col min="3839" max="3846" width="7.875" style="25" customWidth="1"/>
    <col min="3847" max="3847" width="9.125" style="25" customWidth="1"/>
    <col min="3848" max="3848" width="7.875" style="25" customWidth="1"/>
    <col min="3849" max="4092" width="10" style="25"/>
    <col min="4093" max="4093" width="3" style="25" customWidth="1"/>
    <col min="4094" max="4094" width="11.125" style="25" customWidth="1"/>
    <col min="4095" max="4102" width="7.875" style="25" customWidth="1"/>
    <col min="4103" max="4103" width="9.125" style="25" customWidth="1"/>
    <col min="4104" max="4104" width="7.875" style="25" customWidth="1"/>
    <col min="4105" max="4348" width="10" style="25"/>
    <col min="4349" max="4349" width="3" style="25" customWidth="1"/>
    <col min="4350" max="4350" width="11.125" style="25" customWidth="1"/>
    <col min="4351" max="4358" width="7.875" style="25" customWidth="1"/>
    <col min="4359" max="4359" width="9.125" style="25" customWidth="1"/>
    <col min="4360" max="4360" width="7.875" style="25" customWidth="1"/>
    <col min="4361" max="4604" width="10" style="25"/>
    <col min="4605" max="4605" width="3" style="25" customWidth="1"/>
    <col min="4606" max="4606" width="11.125" style="25" customWidth="1"/>
    <col min="4607" max="4614" width="7.875" style="25" customWidth="1"/>
    <col min="4615" max="4615" width="9.125" style="25" customWidth="1"/>
    <col min="4616" max="4616" width="7.875" style="25" customWidth="1"/>
    <col min="4617" max="4860" width="10" style="25"/>
    <col min="4861" max="4861" width="3" style="25" customWidth="1"/>
    <col min="4862" max="4862" width="11.125" style="25" customWidth="1"/>
    <col min="4863" max="4870" width="7.875" style="25" customWidth="1"/>
    <col min="4871" max="4871" width="9.125" style="25" customWidth="1"/>
    <col min="4872" max="4872" width="7.875" style="25" customWidth="1"/>
    <col min="4873" max="5116" width="10" style="25"/>
    <col min="5117" max="5117" width="3" style="25" customWidth="1"/>
    <col min="5118" max="5118" width="11.125" style="25" customWidth="1"/>
    <col min="5119" max="5126" width="7.875" style="25" customWidth="1"/>
    <col min="5127" max="5127" width="9.125" style="25" customWidth="1"/>
    <col min="5128" max="5128" width="7.875" style="25" customWidth="1"/>
    <col min="5129" max="5372" width="10" style="25"/>
    <col min="5373" max="5373" width="3" style="25" customWidth="1"/>
    <col min="5374" max="5374" width="11.125" style="25" customWidth="1"/>
    <col min="5375" max="5382" width="7.875" style="25" customWidth="1"/>
    <col min="5383" max="5383" width="9.125" style="25" customWidth="1"/>
    <col min="5384" max="5384" width="7.875" style="25" customWidth="1"/>
    <col min="5385" max="5628" width="10" style="25"/>
    <col min="5629" max="5629" width="3" style="25" customWidth="1"/>
    <col min="5630" max="5630" width="11.125" style="25" customWidth="1"/>
    <col min="5631" max="5638" width="7.875" style="25" customWidth="1"/>
    <col min="5639" max="5639" width="9.125" style="25" customWidth="1"/>
    <col min="5640" max="5640" width="7.875" style="25" customWidth="1"/>
    <col min="5641" max="5884" width="10" style="25"/>
    <col min="5885" max="5885" width="3" style="25" customWidth="1"/>
    <col min="5886" max="5886" width="11.125" style="25" customWidth="1"/>
    <col min="5887" max="5894" width="7.875" style="25" customWidth="1"/>
    <col min="5895" max="5895" width="9.125" style="25" customWidth="1"/>
    <col min="5896" max="5896" width="7.875" style="25" customWidth="1"/>
    <col min="5897" max="6140" width="10" style="25"/>
    <col min="6141" max="6141" width="3" style="25" customWidth="1"/>
    <col min="6142" max="6142" width="11.125" style="25" customWidth="1"/>
    <col min="6143" max="6150" width="7.875" style="25" customWidth="1"/>
    <col min="6151" max="6151" width="9.125" style="25" customWidth="1"/>
    <col min="6152" max="6152" width="7.875" style="25" customWidth="1"/>
    <col min="6153" max="6396" width="10" style="25"/>
    <col min="6397" max="6397" width="3" style="25" customWidth="1"/>
    <col min="6398" max="6398" width="11.125" style="25" customWidth="1"/>
    <col min="6399" max="6406" width="7.875" style="25" customWidth="1"/>
    <col min="6407" max="6407" width="9.125" style="25" customWidth="1"/>
    <col min="6408" max="6408" width="7.875" style="25" customWidth="1"/>
    <col min="6409" max="6652" width="10" style="25"/>
    <col min="6653" max="6653" width="3" style="25" customWidth="1"/>
    <col min="6654" max="6654" width="11.125" style="25" customWidth="1"/>
    <col min="6655" max="6662" width="7.875" style="25" customWidth="1"/>
    <col min="6663" max="6663" width="9.125" style="25" customWidth="1"/>
    <col min="6664" max="6664" width="7.875" style="25" customWidth="1"/>
    <col min="6665" max="6908" width="10" style="25"/>
    <col min="6909" max="6909" width="3" style="25" customWidth="1"/>
    <col min="6910" max="6910" width="11.125" style="25" customWidth="1"/>
    <col min="6911" max="6918" width="7.875" style="25" customWidth="1"/>
    <col min="6919" max="6919" width="9.125" style="25" customWidth="1"/>
    <col min="6920" max="6920" width="7.875" style="25" customWidth="1"/>
    <col min="6921" max="7164" width="10" style="25"/>
    <col min="7165" max="7165" width="3" style="25" customWidth="1"/>
    <col min="7166" max="7166" width="11.125" style="25" customWidth="1"/>
    <col min="7167" max="7174" width="7.875" style="25" customWidth="1"/>
    <col min="7175" max="7175" width="9.125" style="25" customWidth="1"/>
    <col min="7176" max="7176" width="7.875" style="25" customWidth="1"/>
    <col min="7177" max="7420" width="10" style="25"/>
    <col min="7421" max="7421" width="3" style="25" customWidth="1"/>
    <col min="7422" max="7422" width="11.125" style="25" customWidth="1"/>
    <col min="7423" max="7430" width="7.875" style="25" customWidth="1"/>
    <col min="7431" max="7431" width="9.125" style="25" customWidth="1"/>
    <col min="7432" max="7432" width="7.875" style="25" customWidth="1"/>
    <col min="7433" max="7676" width="10" style="25"/>
    <col min="7677" max="7677" width="3" style="25" customWidth="1"/>
    <col min="7678" max="7678" width="11.125" style="25" customWidth="1"/>
    <col min="7679" max="7686" width="7.875" style="25" customWidth="1"/>
    <col min="7687" max="7687" width="9.125" style="25" customWidth="1"/>
    <col min="7688" max="7688" width="7.875" style="25" customWidth="1"/>
    <col min="7689" max="7932" width="10" style="25"/>
    <col min="7933" max="7933" width="3" style="25" customWidth="1"/>
    <col min="7934" max="7934" width="11.125" style="25" customWidth="1"/>
    <col min="7935" max="7942" width="7.875" style="25" customWidth="1"/>
    <col min="7943" max="7943" width="9.125" style="25" customWidth="1"/>
    <col min="7944" max="7944" width="7.875" style="25" customWidth="1"/>
    <col min="7945" max="8188" width="10" style="25"/>
    <col min="8189" max="8189" width="3" style="25" customWidth="1"/>
    <col min="8190" max="8190" width="11.125" style="25" customWidth="1"/>
    <col min="8191" max="8198" width="7.875" style="25" customWidth="1"/>
    <col min="8199" max="8199" width="9.125" style="25" customWidth="1"/>
    <col min="8200" max="8200" width="7.875" style="25" customWidth="1"/>
    <col min="8201" max="8444" width="10" style="25"/>
    <col min="8445" max="8445" width="3" style="25" customWidth="1"/>
    <col min="8446" max="8446" width="11.125" style="25" customWidth="1"/>
    <col min="8447" max="8454" width="7.875" style="25" customWidth="1"/>
    <col min="8455" max="8455" width="9.125" style="25" customWidth="1"/>
    <col min="8456" max="8456" width="7.875" style="25" customWidth="1"/>
    <col min="8457" max="8700" width="10" style="25"/>
    <col min="8701" max="8701" width="3" style="25" customWidth="1"/>
    <col min="8702" max="8702" width="11.125" style="25" customWidth="1"/>
    <col min="8703" max="8710" width="7.875" style="25" customWidth="1"/>
    <col min="8711" max="8711" width="9.125" style="25" customWidth="1"/>
    <col min="8712" max="8712" width="7.875" style="25" customWidth="1"/>
    <col min="8713" max="8956" width="10" style="25"/>
    <col min="8957" max="8957" width="3" style="25" customWidth="1"/>
    <col min="8958" max="8958" width="11.125" style="25" customWidth="1"/>
    <col min="8959" max="8966" width="7.875" style="25" customWidth="1"/>
    <col min="8967" max="8967" width="9.125" style="25" customWidth="1"/>
    <col min="8968" max="8968" width="7.875" style="25" customWidth="1"/>
    <col min="8969" max="9212" width="10" style="25"/>
    <col min="9213" max="9213" width="3" style="25" customWidth="1"/>
    <col min="9214" max="9214" width="11.125" style="25" customWidth="1"/>
    <col min="9215" max="9222" width="7.875" style="25" customWidth="1"/>
    <col min="9223" max="9223" width="9.125" style="25" customWidth="1"/>
    <col min="9224" max="9224" width="7.875" style="25" customWidth="1"/>
    <col min="9225" max="9468" width="10" style="25"/>
    <col min="9469" max="9469" width="3" style="25" customWidth="1"/>
    <col min="9470" max="9470" width="11.125" style="25" customWidth="1"/>
    <col min="9471" max="9478" width="7.875" style="25" customWidth="1"/>
    <col min="9479" max="9479" width="9.125" style="25" customWidth="1"/>
    <col min="9480" max="9480" width="7.875" style="25" customWidth="1"/>
    <col min="9481" max="9724" width="10" style="25"/>
    <col min="9725" max="9725" width="3" style="25" customWidth="1"/>
    <col min="9726" max="9726" width="11.125" style="25" customWidth="1"/>
    <col min="9727" max="9734" width="7.875" style="25" customWidth="1"/>
    <col min="9735" max="9735" width="9.125" style="25" customWidth="1"/>
    <col min="9736" max="9736" width="7.875" style="25" customWidth="1"/>
    <col min="9737" max="9980" width="10" style="25"/>
    <col min="9981" max="9981" width="3" style="25" customWidth="1"/>
    <col min="9982" max="9982" width="11.125" style="25" customWidth="1"/>
    <col min="9983" max="9990" width="7.875" style="25" customWidth="1"/>
    <col min="9991" max="9991" width="9.125" style="25" customWidth="1"/>
    <col min="9992" max="9992" width="7.875" style="25" customWidth="1"/>
    <col min="9993" max="10236" width="10" style="25"/>
    <col min="10237" max="10237" width="3" style="25" customWidth="1"/>
    <col min="10238" max="10238" width="11.125" style="25" customWidth="1"/>
    <col min="10239" max="10246" width="7.875" style="25" customWidth="1"/>
    <col min="10247" max="10247" width="9.125" style="25" customWidth="1"/>
    <col min="10248" max="10248" width="7.875" style="25" customWidth="1"/>
    <col min="10249" max="10492" width="10" style="25"/>
    <col min="10493" max="10493" width="3" style="25" customWidth="1"/>
    <col min="10494" max="10494" width="11.125" style="25" customWidth="1"/>
    <col min="10495" max="10502" width="7.875" style="25" customWidth="1"/>
    <col min="10503" max="10503" width="9.125" style="25" customWidth="1"/>
    <col min="10504" max="10504" width="7.875" style="25" customWidth="1"/>
    <col min="10505" max="10748" width="10" style="25"/>
    <col min="10749" max="10749" width="3" style="25" customWidth="1"/>
    <col min="10750" max="10750" width="11.125" style="25" customWidth="1"/>
    <col min="10751" max="10758" width="7.875" style="25" customWidth="1"/>
    <col min="10759" max="10759" width="9.125" style="25" customWidth="1"/>
    <col min="10760" max="10760" width="7.875" style="25" customWidth="1"/>
    <col min="10761" max="11004" width="10" style="25"/>
    <col min="11005" max="11005" width="3" style="25" customWidth="1"/>
    <col min="11006" max="11006" width="11.125" style="25" customWidth="1"/>
    <col min="11007" max="11014" width="7.875" style="25" customWidth="1"/>
    <col min="11015" max="11015" width="9.125" style="25" customWidth="1"/>
    <col min="11016" max="11016" width="7.875" style="25" customWidth="1"/>
    <col min="11017" max="11260" width="10" style="25"/>
    <col min="11261" max="11261" width="3" style="25" customWidth="1"/>
    <col min="11262" max="11262" width="11.125" style="25" customWidth="1"/>
    <col min="11263" max="11270" width="7.875" style="25" customWidth="1"/>
    <col min="11271" max="11271" width="9.125" style="25" customWidth="1"/>
    <col min="11272" max="11272" width="7.875" style="25" customWidth="1"/>
    <col min="11273" max="11516" width="10" style="25"/>
    <col min="11517" max="11517" width="3" style="25" customWidth="1"/>
    <col min="11518" max="11518" width="11.125" style="25" customWidth="1"/>
    <col min="11519" max="11526" width="7.875" style="25" customWidth="1"/>
    <col min="11527" max="11527" width="9.125" style="25" customWidth="1"/>
    <col min="11528" max="11528" width="7.875" style="25" customWidth="1"/>
    <col min="11529" max="11772" width="10" style="25"/>
    <col min="11773" max="11773" width="3" style="25" customWidth="1"/>
    <col min="11774" max="11774" width="11.125" style="25" customWidth="1"/>
    <col min="11775" max="11782" width="7.875" style="25" customWidth="1"/>
    <col min="11783" max="11783" width="9.125" style="25" customWidth="1"/>
    <col min="11784" max="11784" width="7.875" style="25" customWidth="1"/>
    <col min="11785" max="12028" width="10" style="25"/>
    <col min="12029" max="12029" width="3" style="25" customWidth="1"/>
    <col min="12030" max="12030" width="11.125" style="25" customWidth="1"/>
    <col min="12031" max="12038" width="7.875" style="25" customWidth="1"/>
    <col min="12039" max="12039" width="9.125" style="25" customWidth="1"/>
    <col min="12040" max="12040" width="7.875" style="25" customWidth="1"/>
    <col min="12041" max="12284" width="10" style="25"/>
    <col min="12285" max="12285" width="3" style="25" customWidth="1"/>
    <col min="12286" max="12286" width="11.125" style="25" customWidth="1"/>
    <col min="12287" max="12294" width="7.875" style="25" customWidth="1"/>
    <col min="12295" max="12295" width="9.125" style="25" customWidth="1"/>
    <col min="12296" max="12296" width="7.875" style="25" customWidth="1"/>
    <col min="12297" max="12540" width="10" style="25"/>
    <col min="12541" max="12541" width="3" style="25" customWidth="1"/>
    <col min="12542" max="12542" width="11.125" style="25" customWidth="1"/>
    <col min="12543" max="12550" width="7.875" style="25" customWidth="1"/>
    <col min="12551" max="12551" width="9.125" style="25" customWidth="1"/>
    <col min="12552" max="12552" width="7.875" style="25" customWidth="1"/>
    <col min="12553" max="12796" width="10" style="25"/>
    <col min="12797" max="12797" width="3" style="25" customWidth="1"/>
    <col min="12798" max="12798" width="11.125" style="25" customWidth="1"/>
    <col min="12799" max="12806" width="7.875" style="25" customWidth="1"/>
    <col min="12807" max="12807" width="9.125" style="25" customWidth="1"/>
    <col min="12808" max="12808" width="7.875" style="25" customWidth="1"/>
    <col min="12809" max="13052" width="10" style="25"/>
    <col min="13053" max="13053" width="3" style="25" customWidth="1"/>
    <col min="13054" max="13054" width="11.125" style="25" customWidth="1"/>
    <col min="13055" max="13062" width="7.875" style="25" customWidth="1"/>
    <col min="13063" max="13063" width="9.125" style="25" customWidth="1"/>
    <col min="13064" max="13064" width="7.875" style="25" customWidth="1"/>
    <col min="13065" max="13308" width="10" style="25"/>
    <col min="13309" max="13309" width="3" style="25" customWidth="1"/>
    <col min="13310" max="13310" width="11.125" style="25" customWidth="1"/>
    <col min="13311" max="13318" width="7.875" style="25" customWidth="1"/>
    <col min="13319" max="13319" width="9.125" style="25" customWidth="1"/>
    <col min="13320" max="13320" width="7.875" style="25" customWidth="1"/>
    <col min="13321" max="13564" width="10" style="25"/>
    <col min="13565" max="13565" width="3" style="25" customWidth="1"/>
    <col min="13566" max="13566" width="11.125" style="25" customWidth="1"/>
    <col min="13567" max="13574" width="7.875" style="25" customWidth="1"/>
    <col min="13575" max="13575" width="9.125" style="25" customWidth="1"/>
    <col min="13576" max="13576" width="7.875" style="25" customWidth="1"/>
    <col min="13577" max="13820" width="10" style="25"/>
    <col min="13821" max="13821" width="3" style="25" customWidth="1"/>
    <col min="13822" max="13822" width="11.125" style="25" customWidth="1"/>
    <col min="13823" max="13830" width="7.875" style="25" customWidth="1"/>
    <col min="13831" max="13831" width="9.125" style="25" customWidth="1"/>
    <col min="13832" max="13832" width="7.875" style="25" customWidth="1"/>
    <col min="13833" max="14076" width="10" style="25"/>
    <col min="14077" max="14077" width="3" style="25" customWidth="1"/>
    <col min="14078" max="14078" width="11.125" style="25" customWidth="1"/>
    <col min="14079" max="14086" width="7.875" style="25" customWidth="1"/>
    <col min="14087" max="14087" width="9.125" style="25" customWidth="1"/>
    <col min="14088" max="14088" width="7.875" style="25" customWidth="1"/>
    <col min="14089" max="14332" width="10" style="25"/>
    <col min="14333" max="14333" width="3" style="25" customWidth="1"/>
    <col min="14334" max="14334" width="11.125" style="25" customWidth="1"/>
    <col min="14335" max="14342" width="7.875" style="25" customWidth="1"/>
    <col min="14343" max="14343" width="9.125" style="25" customWidth="1"/>
    <col min="14344" max="14344" width="7.875" style="25" customWidth="1"/>
    <col min="14345" max="14588" width="10" style="25"/>
    <col min="14589" max="14589" width="3" style="25" customWidth="1"/>
    <col min="14590" max="14590" width="11.125" style="25" customWidth="1"/>
    <col min="14591" max="14598" width="7.875" style="25" customWidth="1"/>
    <col min="14599" max="14599" width="9.125" style="25" customWidth="1"/>
    <col min="14600" max="14600" width="7.875" style="25" customWidth="1"/>
    <col min="14601" max="14844" width="10" style="25"/>
    <col min="14845" max="14845" width="3" style="25" customWidth="1"/>
    <col min="14846" max="14846" width="11.125" style="25" customWidth="1"/>
    <col min="14847" max="14854" width="7.875" style="25" customWidth="1"/>
    <col min="14855" max="14855" width="9.125" style="25" customWidth="1"/>
    <col min="14856" max="14856" width="7.875" style="25" customWidth="1"/>
    <col min="14857" max="15100" width="10" style="25"/>
    <col min="15101" max="15101" width="3" style="25" customWidth="1"/>
    <col min="15102" max="15102" width="11.125" style="25" customWidth="1"/>
    <col min="15103" max="15110" width="7.875" style="25" customWidth="1"/>
    <col min="15111" max="15111" width="9.125" style="25" customWidth="1"/>
    <col min="15112" max="15112" width="7.875" style="25" customWidth="1"/>
    <col min="15113" max="15356" width="10" style="25"/>
    <col min="15357" max="15357" width="3" style="25" customWidth="1"/>
    <col min="15358" max="15358" width="11.125" style="25" customWidth="1"/>
    <col min="15359" max="15366" width="7.875" style="25" customWidth="1"/>
    <col min="15367" max="15367" width="9.125" style="25" customWidth="1"/>
    <col min="15368" max="15368" width="7.875" style="25" customWidth="1"/>
    <col min="15369" max="15612" width="10" style="25"/>
    <col min="15613" max="15613" width="3" style="25" customWidth="1"/>
    <col min="15614" max="15614" width="11.125" style="25" customWidth="1"/>
    <col min="15615" max="15622" width="7.875" style="25" customWidth="1"/>
    <col min="15623" max="15623" width="9.125" style="25" customWidth="1"/>
    <col min="15624" max="15624" width="7.875" style="25" customWidth="1"/>
    <col min="15625" max="15868" width="10" style="25"/>
    <col min="15869" max="15869" width="3" style="25" customWidth="1"/>
    <col min="15870" max="15870" width="11.125" style="25" customWidth="1"/>
    <col min="15871" max="15878" width="7.875" style="25" customWidth="1"/>
    <col min="15879" max="15879" width="9.125" style="25" customWidth="1"/>
    <col min="15880" max="15880" width="7.875" style="25" customWidth="1"/>
    <col min="15881" max="16124" width="10" style="25"/>
    <col min="16125" max="16125" width="3" style="25" customWidth="1"/>
    <col min="16126" max="16126" width="11.125" style="25" customWidth="1"/>
    <col min="16127" max="16134" width="7.875" style="25" customWidth="1"/>
    <col min="16135" max="16135" width="9.125" style="25" customWidth="1"/>
    <col min="16136" max="16136" width="7.875" style="25" customWidth="1"/>
    <col min="16137" max="16384" width="10" style="25"/>
  </cols>
  <sheetData>
    <row r="1" spans="2:12" ht="14.25">
      <c r="B1" s="20" t="s">
        <v>70</v>
      </c>
    </row>
    <row r="2" spans="2:12" ht="22.5">
      <c r="B2" s="46" t="s">
        <v>71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s="26" customFormat="1" ht="14.25">
      <c r="B3" s="26" t="s">
        <v>72</v>
      </c>
      <c r="E3" s="26" t="s">
        <v>73</v>
      </c>
      <c r="K3" s="26" t="s">
        <v>74</v>
      </c>
    </row>
    <row r="4" spans="2:12" s="27" customFormat="1">
      <c r="B4" s="47" t="s">
        <v>75</v>
      </c>
      <c r="C4" s="49" t="s">
        <v>76</v>
      </c>
      <c r="D4" s="50"/>
      <c r="E4" s="49" t="s">
        <v>77</v>
      </c>
      <c r="F4" s="50"/>
      <c r="G4" s="49" t="s">
        <v>78</v>
      </c>
      <c r="H4" s="50"/>
      <c r="I4" s="49" t="s">
        <v>79</v>
      </c>
      <c r="J4" s="50"/>
      <c r="K4" s="51" t="s">
        <v>80</v>
      </c>
      <c r="L4" s="53" t="s">
        <v>81</v>
      </c>
    </row>
    <row r="5" spans="2:12" s="27" customFormat="1">
      <c r="B5" s="48"/>
      <c r="C5" s="28" t="s">
        <v>82</v>
      </c>
      <c r="D5" s="28" t="s">
        <v>83</v>
      </c>
      <c r="E5" s="28" t="s">
        <v>82</v>
      </c>
      <c r="F5" s="28" t="s">
        <v>83</v>
      </c>
      <c r="G5" s="28" t="s">
        <v>82</v>
      </c>
      <c r="H5" s="28" t="s">
        <v>83</v>
      </c>
      <c r="I5" s="28" t="s">
        <v>82</v>
      </c>
      <c r="J5" s="28" t="s">
        <v>83</v>
      </c>
      <c r="K5" s="52"/>
      <c r="L5" s="54"/>
    </row>
    <row r="6" spans="2:12">
      <c r="B6" s="23">
        <v>42370</v>
      </c>
      <c r="C6" s="29">
        <v>328</v>
      </c>
      <c r="D6" s="30">
        <v>0.16350947158524426</v>
      </c>
      <c r="E6" s="29">
        <v>1490</v>
      </c>
      <c r="F6" s="31">
        <v>0.74277168494516455</v>
      </c>
      <c r="G6" s="29">
        <v>141</v>
      </c>
      <c r="H6" s="31">
        <v>7.0289132602193424E-2</v>
      </c>
      <c r="I6" s="29">
        <v>47</v>
      </c>
      <c r="J6" s="31">
        <v>2.3429710867397806E-2</v>
      </c>
      <c r="K6" s="29">
        <v>2006</v>
      </c>
      <c r="L6" s="32"/>
    </row>
    <row r="7" spans="2:12">
      <c r="B7" s="23">
        <v>42522</v>
      </c>
      <c r="C7" s="29">
        <v>328</v>
      </c>
      <c r="D7" s="30">
        <v>0.15807228915662649</v>
      </c>
      <c r="E7" s="29">
        <v>1550</v>
      </c>
      <c r="F7" s="31">
        <v>0.74698795180722888</v>
      </c>
      <c r="G7" s="29">
        <v>150</v>
      </c>
      <c r="H7" s="31">
        <v>7.2289156626506021E-2</v>
      </c>
      <c r="I7" s="29">
        <v>47</v>
      </c>
      <c r="J7" s="31">
        <v>2.2650602409638555E-2</v>
      </c>
      <c r="K7" s="29">
        <v>2075</v>
      </c>
      <c r="L7" s="32"/>
    </row>
    <row r="8" spans="2:12">
      <c r="B8" s="23">
        <v>42705</v>
      </c>
      <c r="C8" s="29">
        <v>332</v>
      </c>
      <c r="D8" s="30">
        <v>0.15104640582347589</v>
      </c>
      <c r="E8" s="29">
        <v>1649</v>
      </c>
      <c r="F8" s="31">
        <v>0.75022747952684254</v>
      </c>
      <c r="G8" s="29">
        <v>170</v>
      </c>
      <c r="H8" s="31">
        <v>7.7343039126478622E-2</v>
      </c>
      <c r="I8" s="29">
        <v>47</v>
      </c>
      <c r="J8" s="31">
        <v>2.1383075523202913E-2</v>
      </c>
      <c r="K8" s="29">
        <v>2198</v>
      </c>
      <c r="L8" s="32"/>
    </row>
    <row r="9" spans="2:12">
      <c r="B9" s="23">
        <v>42887</v>
      </c>
      <c r="C9" s="29">
        <v>332</v>
      </c>
      <c r="D9" s="30">
        <v>0.13387096774193549</v>
      </c>
      <c r="E9" s="29">
        <v>1896</v>
      </c>
      <c r="F9" s="31">
        <v>0.76451612903225807</v>
      </c>
      <c r="G9" s="29">
        <v>203</v>
      </c>
      <c r="H9" s="31">
        <v>8.1854838709677413E-2</v>
      </c>
      <c r="I9" s="29">
        <v>49</v>
      </c>
      <c r="J9" s="31">
        <v>1.9758064516129031E-2</v>
      </c>
      <c r="K9" s="29">
        <v>2480</v>
      </c>
      <c r="L9" s="32"/>
    </row>
    <row r="10" spans="2:12">
      <c r="B10" s="23">
        <v>43070</v>
      </c>
      <c r="C10" s="29">
        <v>333</v>
      </c>
      <c r="D10" s="30">
        <v>0.12443946188340807</v>
      </c>
      <c r="E10" s="29">
        <v>2066</v>
      </c>
      <c r="F10" s="31">
        <v>0.77204783258594922</v>
      </c>
      <c r="G10" s="29">
        <v>228</v>
      </c>
      <c r="H10" s="31">
        <v>8.520179372197309E-2</v>
      </c>
      <c r="I10" s="29">
        <v>49</v>
      </c>
      <c r="J10" s="31">
        <v>1.8310911808669655E-2</v>
      </c>
      <c r="K10" s="29">
        <v>2676</v>
      </c>
      <c r="L10" s="32"/>
    </row>
    <row r="11" spans="2:12">
      <c r="B11" s="23">
        <v>43252</v>
      </c>
      <c r="C11" s="29">
        <v>333</v>
      </c>
      <c r="D11" s="30">
        <v>0.11956912028725314</v>
      </c>
      <c r="E11" s="29">
        <v>2165</v>
      </c>
      <c r="F11" s="31">
        <v>0.77737881508078999</v>
      </c>
      <c r="G11" s="29">
        <v>234</v>
      </c>
      <c r="H11" s="31">
        <v>8.402154398563734E-2</v>
      </c>
      <c r="I11" s="29">
        <v>53</v>
      </c>
      <c r="J11" s="31">
        <v>1.9030520646319569E-2</v>
      </c>
      <c r="K11" s="29">
        <v>2785</v>
      </c>
      <c r="L11" s="32"/>
    </row>
    <row r="12" spans="2:12">
      <c r="B12" s="23">
        <v>43435</v>
      </c>
      <c r="C12" s="29">
        <v>345</v>
      </c>
      <c r="D12" s="30">
        <v>0.11742682096664397</v>
      </c>
      <c r="E12" s="29">
        <v>2291</v>
      </c>
      <c r="F12" s="31">
        <v>0.77978216473791695</v>
      </c>
      <c r="G12" s="29">
        <v>246</v>
      </c>
      <c r="H12" s="31">
        <v>8.3730428863172224E-2</v>
      </c>
      <c r="I12" s="29">
        <v>56</v>
      </c>
      <c r="J12" s="31">
        <v>1.9060585432266849E-2</v>
      </c>
      <c r="K12" s="29">
        <v>2938</v>
      </c>
      <c r="L12" s="32"/>
    </row>
    <row r="13" spans="2:12">
      <c r="B13" s="23">
        <v>43617</v>
      </c>
      <c r="C13" s="29">
        <v>349</v>
      </c>
      <c r="D13" s="30">
        <v>0.11976664378860673</v>
      </c>
      <c r="E13" s="29">
        <v>2275</v>
      </c>
      <c r="F13" s="31">
        <v>0.78071379547014408</v>
      </c>
      <c r="G13" s="29">
        <v>237</v>
      </c>
      <c r="H13" s="31">
        <v>8.1331503088538093E-2</v>
      </c>
      <c r="I13" s="29">
        <v>53</v>
      </c>
      <c r="J13" s="31">
        <v>1.8188057652711049E-2</v>
      </c>
      <c r="K13" s="29">
        <v>2914</v>
      </c>
      <c r="L13" s="32"/>
    </row>
    <row r="14" spans="2:12">
      <c r="B14" s="23">
        <v>43800</v>
      </c>
      <c r="C14" s="29">
        <v>361</v>
      </c>
      <c r="D14" s="30">
        <v>0.12320819112627987</v>
      </c>
      <c r="E14" s="29">
        <v>2277</v>
      </c>
      <c r="F14" s="31">
        <v>0.77713310580204775</v>
      </c>
      <c r="G14" s="29">
        <v>238</v>
      </c>
      <c r="H14" s="31">
        <v>8.1228668941979526E-2</v>
      </c>
      <c r="I14" s="29">
        <v>54</v>
      </c>
      <c r="J14" s="31">
        <v>1.8430034129692834E-2</v>
      </c>
      <c r="K14" s="29">
        <v>2930</v>
      </c>
      <c r="L14" s="32"/>
    </row>
  </sheetData>
  <mergeCells count="8">
    <mergeCell ref="B2:L2"/>
    <mergeCell ref="B4:B5"/>
    <mergeCell ref="C4:D4"/>
    <mergeCell ref="E4:F4"/>
    <mergeCell ref="G4:H4"/>
    <mergeCell ref="I4:J4"/>
    <mergeCell ref="K4:K5"/>
    <mergeCell ref="L4:L5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H40" sqref="H40"/>
    </sheetView>
  </sheetViews>
  <sheetFormatPr defaultColWidth="10" defaultRowHeight="12"/>
  <cols>
    <col min="1" max="1" width="3" style="25" customWidth="1"/>
    <col min="2" max="2" width="15.625" style="25" customWidth="1"/>
    <col min="3" max="12" width="11.25" style="25" customWidth="1"/>
    <col min="13" max="252" width="10" style="25"/>
    <col min="253" max="253" width="3" style="25" customWidth="1"/>
    <col min="254" max="254" width="11.125" style="25" customWidth="1"/>
    <col min="255" max="262" width="7.875" style="25" customWidth="1"/>
    <col min="263" max="263" width="9.125" style="25" customWidth="1"/>
    <col min="264" max="264" width="7.875" style="25" customWidth="1"/>
    <col min="265" max="508" width="10" style="25"/>
    <col min="509" max="509" width="3" style="25" customWidth="1"/>
    <col min="510" max="510" width="11.125" style="25" customWidth="1"/>
    <col min="511" max="518" width="7.875" style="25" customWidth="1"/>
    <col min="519" max="519" width="9.125" style="25" customWidth="1"/>
    <col min="520" max="520" width="7.875" style="25" customWidth="1"/>
    <col min="521" max="764" width="10" style="25"/>
    <col min="765" max="765" width="3" style="25" customWidth="1"/>
    <col min="766" max="766" width="11.125" style="25" customWidth="1"/>
    <col min="767" max="774" width="7.875" style="25" customWidth="1"/>
    <col min="775" max="775" width="9.125" style="25" customWidth="1"/>
    <col min="776" max="776" width="7.875" style="25" customWidth="1"/>
    <col min="777" max="1020" width="10" style="25"/>
    <col min="1021" max="1021" width="3" style="25" customWidth="1"/>
    <col min="1022" max="1022" width="11.125" style="25" customWidth="1"/>
    <col min="1023" max="1030" width="7.875" style="25" customWidth="1"/>
    <col min="1031" max="1031" width="9.125" style="25" customWidth="1"/>
    <col min="1032" max="1032" width="7.875" style="25" customWidth="1"/>
    <col min="1033" max="1276" width="10" style="25"/>
    <col min="1277" max="1277" width="3" style="25" customWidth="1"/>
    <col min="1278" max="1278" width="11.125" style="25" customWidth="1"/>
    <col min="1279" max="1286" width="7.875" style="25" customWidth="1"/>
    <col min="1287" max="1287" width="9.125" style="25" customWidth="1"/>
    <col min="1288" max="1288" width="7.875" style="25" customWidth="1"/>
    <col min="1289" max="1532" width="10" style="25"/>
    <col min="1533" max="1533" width="3" style="25" customWidth="1"/>
    <col min="1534" max="1534" width="11.125" style="25" customWidth="1"/>
    <col min="1535" max="1542" width="7.875" style="25" customWidth="1"/>
    <col min="1543" max="1543" width="9.125" style="25" customWidth="1"/>
    <col min="1544" max="1544" width="7.875" style="25" customWidth="1"/>
    <col min="1545" max="1788" width="10" style="25"/>
    <col min="1789" max="1789" width="3" style="25" customWidth="1"/>
    <col min="1790" max="1790" width="11.125" style="25" customWidth="1"/>
    <col min="1791" max="1798" width="7.875" style="25" customWidth="1"/>
    <col min="1799" max="1799" width="9.125" style="25" customWidth="1"/>
    <col min="1800" max="1800" width="7.875" style="25" customWidth="1"/>
    <col min="1801" max="2044" width="10" style="25"/>
    <col min="2045" max="2045" width="3" style="25" customWidth="1"/>
    <col min="2046" max="2046" width="11.125" style="25" customWidth="1"/>
    <col min="2047" max="2054" width="7.875" style="25" customWidth="1"/>
    <col min="2055" max="2055" width="9.125" style="25" customWidth="1"/>
    <col min="2056" max="2056" width="7.875" style="25" customWidth="1"/>
    <col min="2057" max="2300" width="10" style="25"/>
    <col min="2301" max="2301" width="3" style="25" customWidth="1"/>
    <col min="2302" max="2302" width="11.125" style="25" customWidth="1"/>
    <col min="2303" max="2310" width="7.875" style="25" customWidth="1"/>
    <col min="2311" max="2311" width="9.125" style="25" customWidth="1"/>
    <col min="2312" max="2312" width="7.875" style="25" customWidth="1"/>
    <col min="2313" max="2556" width="10" style="25"/>
    <col min="2557" max="2557" width="3" style="25" customWidth="1"/>
    <col min="2558" max="2558" width="11.125" style="25" customWidth="1"/>
    <col min="2559" max="2566" width="7.875" style="25" customWidth="1"/>
    <col min="2567" max="2567" width="9.125" style="25" customWidth="1"/>
    <col min="2568" max="2568" width="7.875" style="25" customWidth="1"/>
    <col min="2569" max="2812" width="10" style="25"/>
    <col min="2813" max="2813" width="3" style="25" customWidth="1"/>
    <col min="2814" max="2814" width="11.125" style="25" customWidth="1"/>
    <col min="2815" max="2822" width="7.875" style="25" customWidth="1"/>
    <col min="2823" max="2823" width="9.125" style="25" customWidth="1"/>
    <col min="2824" max="2824" width="7.875" style="25" customWidth="1"/>
    <col min="2825" max="3068" width="10" style="25"/>
    <col min="3069" max="3069" width="3" style="25" customWidth="1"/>
    <col min="3070" max="3070" width="11.125" style="25" customWidth="1"/>
    <col min="3071" max="3078" width="7.875" style="25" customWidth="1"/>
    <col min="3079" max="3079" width="9.125" style="25" customWidth="1"/>
    <col min="3080" max="3080" width="7.875" style="25" customWidth="1"/>
    <col min="3081" max="3324" width="10" style="25"/>
    <col min="3325" max="3325" width="3" style="25" customWidth="1"/>
    <col min="3326" max="3326" width="11.125" style="25" customWidth="1"/>
    <col min="3327" max="3334" width="7.875" style="25" customWidth="1"/>
    <col min="3335" max="3335" width="9.125" style="25" customWidth="1"/>
    <col min="3336" max="3336" width="7.875" style="25" customWidth="1"/>
    <col min="3337" max="3580" width="10" style="25"/>
    <col min="3581" max="3581" width="3" style="25" customWidth="1"/>
    <col min="3582" max="3582" width="11.125" style="25" customWidth="1"/>
    <col min="3583" max="3590" width="7.875" style="25" customWidth="1"/>
    <col min="3591" max="3591" width="9.125" style="25" customWidth="1"/>
    <col min="3592" max="3592" width="7.875" style="25" customWidth="1"/>
    <col min="3593" max="3836" width="10" style="25"/>
    <col min="3837" max="3837" width="3" style="25" customWidth="1"/>
    <col min="3838" max="3838" width="11.125" style="25" customWidth="1"/>
    <col min="3839" max="3846" width="7.875" style="25" customWidth="1"/>
    <col min="3847" max="3847" width="9.125" style="25" customWidth="1"/>
    <col min="3848" max="3848" width="7.875" style="25" customWidth="1"/>
    <col min="3849" max="4092" width="10" style="25"/>
    <col min="4093" max="4093" width="3" style="25" customWidth="1"/>
    <col min="4094" max="4094" width="11.125" style="25" customWidth="1"/>
    <col min="4095" max="4102" width="7.875" style="25" customWidth="1"/>
    <col min="4103" max="4103" width="9.125" style="25" customWidth="1"/>
    <col min="4104" max="4104" width="7.875" style="25" customWidth="1"/>
    <col min="4105" max="4348" width="10" style="25"/>
    <col min="4349" max="4349" width="3" style="25" customWidth="1"/>
    <col min="4350" max="4350" width="11.125" style="25" customWidth="1"/>
    <col min="4351" max="4358" width="7.875" style="25" customWidth="1"/>
    <col min="4359" max="4359" width="9.125" style="25" customWidth="1"/>
    <col min="4360" max="4360" width="7.875" style="25" customWidth="1"/>
    <col min="4361" max="4604" width="10" style="25"/>
    <col min="4605" max="4605" width="3" style="25" customWidth="1"/>
    <col min="4606" max="4606" width="11.125" style="25" customWidth="1"/>
    <col min="4607" max="4614" width="7.875" style="25" customWidth="1"/>
    <col min="4615" max="4615" width="9.125" style="25" customWidth="1"/>
    <col min="4616" max="4616" width="7.875" style="25" customWidth="1"/>
    <col min="4617" max="4860" width="10" style="25"/>
    <col min="4861" max="4861" width="3" style="25" customWidth="1"/>
    <col min="4862" max="4862" width="11.125" style="25" customWidth="1"/>
    <col min="4863" max="4870" width="7.875" style="25" customWidth="1"/>
    <col min="4871" max="4871" width="9.125" style="25" customWidth="1"/>
    <col min="4872" max="4872" width="7.875" style="25" customWidth="1"/>
    <col min="4873" max="5116" width="10" style="25"/>
    <col min="5117" max="5117" width="3" style="25" customWidth="1"/>
    <col min="5118" max="5118" width="11.125" style="25" customWidth="1"/>
    <col min="5119" max="5126" width="7.875" style="25" customWidth="1"/>
    <col min="5127" max="5127" width="9.125" style="25" customWidth="1"/>
    <col min="5128" max="5128" width="7.875" style="25" customWidth="1"/>
    <col min="5129" max="5372" width="10" style="25"/>
    <col min="5373" max="5373" width="3" style="25" customWidth="1"/>
    <col min="5374" max="5374" width="11.125" style="25" customWidth="1"/>
    <col min="5375" max="5382" width="7.875" style="25" customWidth="1"/>
    <col min="5383" max="5383" width="9.125" style="25" customWidth="1"/>
    <col min="5384" max="5384" width="7.875" style="25" customWidth="1"/>
    <col min="5385" max="5628" width="10" style="25"/>
    <col min="5629" max="5629" width="3" style="25" customWidth="1"/>
    <col min="5630" max="5630" width="11.125" style="25" customWidth="1"/>
    <col min="5631" max="5638" width="7.875" style="25" customWidth="1"/>
    <col min="5639" max="5639" width="9.125" style="25" customWidth="1"/>
    <col min="5640" max="5640" width="7.875" style="25" customWidth="1"/>
    <col min="5641" max="5884" width="10" style="25"/>
    <col min="5885" max="5885" width="3" style="25" customWidth="1"/>
    <col min="5886" max="5886" width="11.125" style="25" customWidth="1"/>
    <col min="5887" max="5894" width="7.875" style="25" customWidth="1"/>
    <col min="5895" max="5895" width="9.125" style="25" customWidth="1"/>
    <col min="5896" max="5896" width="7.875" style="25" customWidth="1"/>
    <col min="5897" max="6140" width="10" style="25"/>
    <col min="6141" max="6141" width="3" style="25" customWidth="1"/>
    <col min="6142" max="6142" width="11.125" style="25" customWidth="1"/>
    <col min="6143" max="6150" width="7.875" style="25" customWidth="1"/>
    <col min="6151" max="6151" width="9.125" style="25" customWidth="1"/>
    <col min="6152" max="6152" width="7.875" style="25" customWidth="1"/>
    <col min="6153" max="6396" width="10" style="25"/>
    <col min="6397" max="6397" width="3" style="25" customWidth="1"/>
    <col min="6398" max="6398" width="11.125" style="25" customWidth="1"/>
    <col min="6399" max="6406" width="7.875" style="25" customWidth="1"/>
    <col min="6407" max="6407" width="9.125" style="25" customWidth="1"/>
    <col min="6408" max="6408" width="7.875" style="25" customWidth="1"/>
    <col min="6409" max="6652" width="10" style="25"/>
    <col min="6653" max="6653" width="3" style="25" customWidth="1"/>
    <col min="6654" max="6654" width="11.125" style="25" customWidth="1"/>
    <col min="6655" max="6662" width="7.875" style="25" customWidth="1"/>
    <col min="6663" max="6663" width="9.125" style="25" customWidth="1"/>
    <col min="6664" max="6664" width="7.875" style="25" customWidth="1"/>
    <col min="6665" max="6908" width="10" style="25"/>
    <col min="6909" max="6909" width="3" style="25" customWidth="1"/>
    <col min="6910" max="6910" width="11.125" style="25" customWidth="1"/>
    <col min="6911" max="6918" width="7.875" style="25" customWidth="1"/>
    <col min="6919" max="6919" width="9.125" style="25" customWidth="1"/>
    <col min="6920" max="6920" width="7.875" style="25" customWidth="1"/>
    <col min="6921" max="7164" width="10" style="25"/>
    <col min="7165" max="7165" width="3" style="25" customWidth="1"/>
    <col min="7166" max="7166" width="11.125" style="25" customWidth="1"/>
    <col min="7167" max="7174" width="7.875" style="25" customWidth="1"/>
    <col min="7175" max="7175" width="9.125" style="25" customWidth="1"/>
    <col min="7176" max="7176" width="7.875" style="25" customWidth="1"/>
    <col min="7177" max="7420" width="10" style="25"/>
    <col min="7421" max="7421" width="3" style="25" customWidth="1"/>
    <col min="7422" max="7422" width="11.125" style="25" customWidth="1"/>
    <col min="7423" max="7430" width="7.875" style="25" customWidth="1"/>
    <col min="7431" max="7431" width="9.125" style="25" customWidth="1"/>
    <col min="7432" max="7432" width="7.875" style="25" customWidth="1"/>
    <col min="7433" max="7676" width="10" style="25"/>
    <col min="7677" max="7677" width="3" style="25" customWidth="1"/>
    <col min="7678" max="7678" width="11.125" style="25" customWidth="1"/>
    <col min="7679" max="7686" width="7.875" style="25" customWidth="1"/>
    <col min="7687" max="7687" width="9.125" style="25" customWidth="1"/>
    <col min="7688" max="7688" width="7.875" style="25" customWidth="1"/>
    <col min="7689" max="7932" width="10" style="25"/>
    <col min="7933" max="7933" width="3" style="25" customWidth="1"/>
    <col min="7934" max="7934" width="11.125" style="25" customWidth="1"/>
    <col min="7935" max="7942" width="7.875" style="25" customWidth="1"/>
    <col min="7943" max="7943" width="9.125" style="25" customWidth="1"/>
    <col min="7944" max="7944" width="7.875" style="25" customWidth="1"/>
    <col min="7945" max="8188" width="10" style="25"/>
    <col min="8189" max="8189" width="3" style="25" customWidth="1"/>
    <col min="8190" max="8190" width="11.125" style="25" customWidth="1"/>
    <col min="8191" max="8198" width="7.875" style="25" customWidth="1"/>
    <col min="8199" max="8199" width="9.125" style="25" customWidth="1"/>
    <col min="8200" max="8200" width="7.875" style="25" customWidth="1"/>
    <col min="8201" max="8444" width="10" style="25"/>
    <col min="8445" max="8445" width="3" style="25" customWidth="1"/>
    <col min="8446" max="8446" width="11.125" style="25" customWidth="1"/>
    <col min="8447" max="8454" width="7.875" style="25" customWidth="1"/>
    <col min="8455" max="8455" width="9.125" style="25" customWidth="1"/>
    <col min="8456" max="8456" width="7.875" style="25" customWidth="1"/>
    <col min="8457" max="8700" width="10" style="25"/>
    <col min="8701" max="8701" width="3" style="25" customWidth="1"/>
    <col min="8702" max="8702" width="11.125" style="25" customWidth="1"/>
    <col min="8703" max="8710" width="7.875" style="25" customWidth="1"/>
    <col min="8711" max="8711" width="9.125" style="25" customWidth="1"/>
    <col min="8712" max="8712" width="7.875" style="25" customWidth="1"/>
    <col min="8713" max="8956" width="10" style="25"/>
    <col min="8957" max="8957" width="3" style="25" customWidth="1"/>
    <col min="8958" max="8958" width="11.125" style="25" customWidth="1"/>
    <col min="8959" max="8966" width="7.875" style="25" customWidth="1"/>
    <col min="8967" max="8967" width="9.125" style="25" customWidth="1"/>
    <col min="8968" max="8968" width="7.875" style="25" customWidth="1"/>
    <col min="8969" max="9212" width="10" style="25"/>
    <col min="9213" max="9213" width="3" style="25" customWidth="1"/>
    <col min="9214" max="9214" width="11.125" style="25" customWidth="1"/>
    <col min="9215" max="9222" width="7.875" style="25" customWidth="1"/>
    <col min="9223" max="9223" width="9.125" style="25" customWidth="1"/>
    <col min="9224" max="9224" width="7.875" style="25" customWidth="1"/>
    <col min="9225" max="9468" width="10" style="25"/>
    <col min="9469" max="9469" width="3" style="25" customWidth="1"/>
    <col min="9470" max="9470" width="11.125" style="25" customWidth="1"/>
    <col min="9471" max="9478" width="7.875" style="25" customWidth="1"/>
    <col min="9479" max="9479" width="9.125" style="25" customWidth="1"/>
    <col min="9480" max="9480" width="7.875" style="25" customWidth="1"/>
    <col min="9481" max="9724" width="10" style="25"/>
    <col min="9725" max="9725" width="3" style="25" customWidth="1"/>
    <col min="9726" max="9726" width="11.125" style="25" customWidth="1"/>
    <col min="9727" max="9734" width="7.875" style="25" customWidth="1"/>
    <col min="9735" max="9735" width="9.125" style="25" customWidth="1"/>
    <col min="9736" max="9736" width="7.875" style="25" customWidth="1"/>
    <col min="9737" max="9980" width="10" style="25"/>
    <col min="9981" max="9981" width="3" style="25" customWidth="1"/>
    <col min="9982" max="9982" width="11.125" style="25" customWidth="1"/>
    <col min="9983" max="9990" width="7.875" style="25" customWidth="1"/>
    <col min="9991" max="9991" width="9.125" style="25" customWidth="1"/>
    <col min="9992" max="9992" width="7.875" style="25" customWidth="1"/>
    <col min="9993" max="10236" width="10" style="25"/>
    <col min="10237" max="10237" width="3" style="25" customWidth="1"/>
    <col min="10238" max="10238" width="11.125" style="25" customWidth="1"/>
    <col min="10239" max="10246" width="7.875" style="25" customWidth="1"/>
    <col min="10247" max="10247" width="9.125" style="25" customWidth="1"/>
    <col min="10248" max="10248" width="7.875" style="25" customWidth="1"/>
    <col min="10249" max="10492" width="10" style="25"/>
    <col min="10493" max="10493" width="3" style="25" customWidth="1"/>
    <col min="10494" max="10494" width="11.125" style="25" customWidth="1"/>
    <col min="10495" max="10502" width="7.875" style="25" customWidth="1"/>
    <col min="10503" max="10503" width="9.125" style="25" customWidth="1"/>
    <col min="10504" max="10504" width="7.875" style="25" customWidth="1"/>
    <col min="10505" max="10748" width="10" style="25"/>
    <col min="10749" max="10749" width="3" style="25" customWidth="1"/>
    <col min="10750" max="10750" width="11.125" style="25" customWidth="1"/>
    <col min="10751" max="10758" width="7.875" style="25" customWidth="1"/>
    <col min="10759" max="10759" width="9.125" style="25" customWidth="1"/>
    <col min="10760" max="10760" width="7.875" style="25" customWidth="1"/>
    <col min="10761" max="11004" width="10" style="25"/>
    <col min="11005" max="11005" width="3" style="25" customWidth="1"/>
    <col min="11006" max="11006" width="11.125" style="25" customWidth="1"/>
    <col min="11007" max="11014" width="7.875" style="25" customWidth="1"/>
    <col min="11015" max="11015" width="9.125" style="25" customWidth="1"/>
    <col min="11016" max="11016" width="7.875" style="25" customWidth="1"/>
    <col min="11017" max="11260" width="10" style="25"/>
    <col min="11261" max="11261" width="3" style="25" customWidth="1"/>
    <col min="11262" max="11262" width="11.125" style="25" customWidth="1"/>
    <col min="11263" max="11270" width="7.875" style="25" customWidth="1"/>
    <col min="11271" max="11271" width="9.125" style="25" customWidth="1"/>
    <col min="11272" max="11272" width="7.875" style="25" customWidth="1"/>
    <col min="11273" max="11516" width="10" style="25"/>
    <col min="11517" max="11517" width="3" style="25" customWidth="1"/>
    <col min="11518" max="11518" width="11.125" style="25" customWidth="1"/>
    <col min="11519" max="11526" width="7.875" style="25" customWidth="1"/>
    <col min="11527" max="11527" width="9.125" style="25" customWidth="1"/>
    <col min="11528" max="11528" width="7.875" style="25" customWidth="1"/>
    <col min="11529" max="11772" width="10" style="25"/>
    <col min="11773" max="11773" width="3" style="25" customWidth="1"/>
    <col min="11774" max="11774" width="11.125" style="25" customWidth="1"/>
    <col min="11775" max="11782" width="7.875" style="25" customWidth="1"/>
    <col min="11783" max="11783" width="9.125" style="25" customWidth="1"/>
    <col min="11784" max="11784" width="7.875" style="25" customWidth="1"/>
    <col min="11785" max="12028" width="10" style="25"/>
    <col min="12029" max="12029" width="3" style="25" customWidth="1"/>
    <col min="12030" max="12030" width="11.125" style="25" customWidth="1"/>
    <col min="12031" max="12038" width="7.875" style="25" customWidth="1"/>
    <col min="12039" max="12039" width="9.125" style="25" customWidth="1"/>
    <col min="12040" max="12040" width="7.875" style="25" customWidth="1"/>
    <col min="12041" max="12284" width="10" style="25"/>
    <col min="12285" max="12285" width="3" style="25" customWidth="1"/>
    <col min="12286" max="12286" width="11.125" style="25" customWidth="1"/>
    <col min="12287" max="12294" width="7.875" style="25" customWidth="1"/>
    <col min="12295" max="12295" width="9.125" style="25" customWidth="1"/>
    <col min="12296" max="12296" width="7.875" style="25" customWidth="1"/>
    <col min="12297" max="12540" width="10" style="25"/>
    <col min="12541" max="12541" width="3" style="25" customWidth="1"/>
    <col min="12542" max="12542" width="11.125" style="25" customWidth="1"/>
    <col min="12543" max="12550" width="7.875" style="25" customWidth="1"/>
    <col min="12551" max="12551" width="9.125" style="25" customWidth="1"/>
    <col min="12552" max="12552" width="7.875" style="25" customWidth="1"/>
    <col min="12553" max="12796" width="10" style="25"/>
    <col min="12797" max="12797" width="3" style="25" customWidth="1"/>
    <col min="12798" max="12798" width="11.125" style="25" customWidth="1"/>
    <col min="12799" max="12806" width="7.875" style="25" customWidth="1"/>
    <col min="12807" max="12807" width="9.125" style="25" customWidth="1"/>
    <col min="12808" max="12808" width="7.875" style="25" customWidth="1"/>
    <col min="12809" max="13052" width="10" style="25"/>
    <col min="13053" max="13053" width="3" style="25" customWidth="1"/>
    <col min="13054" max="13054" width="11.125" style="25" customWidth="1"/>
    <col min="13055" max="13062" width="7.875" style="25" customWidth="1"/>
    <col min="13063" max="13063" width="9.125" style="25" customWidth="1"/>
    <col min="13064" max="13064" width="7.875" style="25" customWidth="1"/>
    <col min="13065" max="13308" width="10" style="25"/>
    <col min="13309" max="13309" width="3" style="25" customWidth="1"/>
    <col min="13310" max="13310" width="11.125" style="25" customWidth="1"/>
    <col min="13311" max="13318" width="7.875" style="25" customWidth="1"/>
    <col min="13319" max="13319" width="9.125" style="25" customWidth="1"/>
    <col min="13320" max="13320" width="7.875" style="25" customWidth="1"/>
    <col min="13321" max="13564" width="10" style="25"/>
    <col min="13565" max="13565" width="3" style="25" customWidth="1"/>
    <col min="13566" max="13566" width="11.125" style="25" customWidth="1"/>
    <col min="13567" max="13574" width="7.875" style="25" customWidth="1"/>
    <col min="13575" max="13575" width="9.125" style="25" customWidth="1"/>
    <col min="13576" max="13576" width="7.875" style="25" customWidth="1"/>
    <col min="13577" max="13820" width="10" style="25"/>
    <col min="13821" max="13821" width="3" style="25" customWidth="1"/>
    <col min="13822" max="13822" width="11.125" style="25" customWidth="1"/>
    <col min="13823" max="13830" width="7.875" style="25" customWidth="1"/>
    <col min="13831" max="13831" width="9.125" style="25" customWidth="1"/>
    <col min="13832" max="13832" width="7.875" style="25" customWidth="1"/>
    <col min="13833" max="14076" width="10" style="25"/>
    <col min="14077" max="14077" width="3" style="25" customWidth="1"/>
    <col min="14078" max="14078" width="11.125" style="25" customWidth="1"/>
    <col min="14079" max="14086" width="7.875" style="25" customWidth="1"/>
    <col min="14087" max="14087" width="9.125" style="25" customWidth="1"/>
    <col min="14088" max="14088" width="7.875" style="25" customWidth="1"/>
    <col min="14089" max="14332" width="10" style="25"/>
    <col min="14333" max="14333" width="3" style="25" customWidth="1"/>
    <col min="14334" max="14334" width="11.125" style="25" customWidth="1"/>
    <col min="14335" max="14342" width="7.875" style="25" customWidth="1"/>
    <col min="14343" max="14343" width="9.125" style="25" customWidth="1"/>
    <col min="14344" max="14344" width="7.875" style="25" customWidth="1"/>
    <col min="14345" max="14588" width="10" style="25"/>
    <col min="14589" max="14589" width="3" style="25" customWidth="1"/>
    <col min="14590" max="14590" width="11.125" style="25" customWidth="1"/>
    <col min="14591" max="14598" width="7.875" style="25" customWidth="1"/>
    <col min="14599" max="14599" width="9.125" style="25" customWidth="1"/>
    <col min="14600" max="14600" width="7.875" style="25" customWidth="1"/>
    <col min="14601" max="14844" width="10" style="25"/>
    <col min="14845" max="14845" width="3" style="25" customWidth="1"/>
    <col min="14846" max="14846" width="11.125" style="25" customWidth="1"/>
    <col min="14847" max="14854" width="7.875" style="25" customWidth="1"/>
    <col min="14855" max="14855" width="9.125" style="25" customWidth="1"/>
    <col min="14856" max="14856" width="7.875" style="25" customWidth="1"/>
    <col min="14857" max="15100" width="10" style="25"/>
    <col min="15101" max="15101" width="3" style="25" customWidth="1"/>
    <col min="15102" max="15102" width="11.125" style="25" customWidth="1"/>
    <col min="15103" max="15110" width="7.875" style="25" customWidth="1"/>
    <col min="15111" max="15111" width="9.125" style="25" customWidth="1"/>
    <col min="15112" max="15112" width="7.875" style="25" customWidth="1"/>
    <col min="15113" max="15356" width="10" style="25"/>
    <col min="15357" max="15357" width="3" style="25" customWidth="1"/>
    <col min="15358" max="15358" width="11.125" style="25" customWidth="1"/>
    <col min="15359" max="15366" width="7.875" style="25" customWidth="1"/>
    <col min="15367" max="15367" width="9.125" style="25" customWidth="1"/>
    <col min="15368" max="15368" width="7.875" style="25" customWidth="1"/>
    <col min="15369" max="15612" width="10" style="25"/>
    <col min="15613" max="15613" width="3" style="25" customWidth="1"/>
    <col min="15614" max="15614" width="11.125" style="25" customWidth="1"/>
    <col min="15615" max="15622" width="7.875" style="25" customWidth="1"/>
    <col min="15623" max="15623" width="9.125" style="25" customWidth="1"/>
    <col min="15624" max="15624" width="7.875" style="25" customWidth="1"/>
    <col min="15625" max="15868" width="10" style="25"/>
    <col min="15869" max="15869" width="3" style="25" customWidth="1"/>
    <col min="15870" max="15870" width="11.125" style="25" customWidth="1"/>
    <col min="15871" max="15878" width="7.875" style="25" customWidth="1"/>
    <col min="15879" max="15879" width="9.125" style="25" customWidth="1"/>
    <col min="15880" max="15880" width="7.875" style="25" customWidth="1"/>
    <col min="15881" max="16124" width="10" style="25"/>
    <col min="16125" max="16125" width="3" style="25" customWidth="1"/>
    <col min="16126" max="16126" width="11.125" style="25" customWidth="1"/>
    <col min="16127" max="16134" width="7.875" style="25" customWidth="1"/>
    <col min="16135" max="16135" width="9.125" style="25" customWidth="1"/>
    <col min="16136" max="16136" width="7.875" style="25" customWidth="1"/>
    <col min="16137" max="16384" width="10" style="25"/>
  </cols>
  <sheetData>
    <row r="1" spans="2:12" ht="14.25">
      <c r="B1" s="20" t="s">
        <v>84</v>
      </c>
    </row>
    <row r="2" spans="2:12" ht="22.5">
      <c r="B2" s="46" t="s">
        <v>71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s="26" customFormat="1" ht="14.25">
      <c r="B3" s="26" t="s">
        <v>85</v>
      </c>
      <c r="E3" s="26" t="s">
        <v>73</v>
      </c>
      <c r="K3" s="26" t="s">
        <v>74</v>
      </c>
    </row>
    <row r="4" spans="2:12" s="27" customFormat="1">
      <c r="B4" s="47" t="s">
        <v>75</v>
      </c>
      <c r="C4" s="49" t="s">
        <v>76</v>
      </c>
      <c r="D4" s="50"/>
      <c r="E4" s="49" t="s">
        <v>77</v>
      </c>
      <c r="F4" s="50"/>
      <c r="G4" s="49" t="s">
        <v>78</v>
      </c>
      <c r="H4" s="50"/>
      <c r="I4" s="49" t="s">
        <v>79</v>
      </c>
      <c r="J4" s="50"/>
      <c r="K4" s="51" t="s">
        <v>80</v>
      </c>
      <c r="L4" s="53" t="s">
        <v>81</v>
      </c>
    </row>
    <row r="5" spans="2:12" s="27" customFormat="1">
      <c r="B5" s="48"/>
      <c r="C5" s="28" t="s">
        <v>82</v>
      </c>
      <c r="D5" s="28" t="s">
        <v>83</v>
      </c>
      <c r="E5" s="28" t="s">
        <v>82</v>
      </c>
      <c r="F5" s="28" t="s">
        <v>83</v>
      </c>
      <c r="G5" s="28" t="s">
        <v>82</v>
      </c>
      <c r="H5" s="28" t="s">
        <v>83</v>
      </c>
      <c r="I5" s="28" t="s">
        <v>82</v>
      </c>
      <c r="J5" s="28" t="s">
        <v>83</v>
      </c>
      <c r="K5" s="52"/>
      <c r="L5" s="54"/>
    </row>
    <row r="6" spans="2:12">
      <c r="B6" s="23">
        <v>42370</v>
      </c>
      <c r="C6" s="29">
        <v>494</v>
      </c>
      <c r="D6" s="31">
        <v>0.27505567928730512</v>
      </c>
      <c r="E6" s="29">
        <v>1124</v>
      </c>
      <c r="F6" s="31">
        <v>0.62583518930957682</v>
      </c>
      <c r="G6" s="29">
        <v>115</v>
      </c>
      <c r="H6" s="31">
        <v>6.4031180400890869E-2</v>
      </c>
      <c r="I6" s="29">
        <v>63</v>
      </c>
      <c r="J6" s="31">
        <v>3.5077951002227173E-2</v>
      </c>
      <c r="K6" s="33">
        <v>1796</v>
      </c>
      <c r="L6" s="32"/>
    </row>
    <row r="7" spans="2:12">
      <c r="B7" s="23">
        <v>42522</v>
      </c>
      <c r="C7" s="29">
        <v>494</v>
      </c>
      <c r="D7" s="31">
        <v>0.2674607471575528</v>
      </c>
      <c r="E7" s="29">
        <v>1167</v>
      </c>
      <c r="F7" s="31">
        <v>0.63183540877097999</v>
      </c>
      <c r="G7" s="29">
        <v>123</v>
      </c>
      <c r="H7" s="31">
        <v>6.6594477531131568E-2</v>
      </c>
      <c r="I7" s="29">
        <v>63</v>
      </c>
      <c r="J7" s="31">
        <v>3.4109366540335681E-2</v>
      </c>
      <c r="K7" s="33">
        <v>1847</v>
      </c>
      <c r="L7" s="32"/>
    </row>
    <row r="8" spans="2:12">
      <c r="B8" s="23">
        <v>42705</v>
      </c>
      <c r="C8" s="29">
        <v>500</v>
      </c>
      <c r="D8" s="31">
        <v>0.25773195876288657</v>
      </c>
      <c r="E8" s="29">
        <v>1236</v>
      </c>
      <c r="F8" s="31">
        <v>0.63711340206185563</v>
      </c>
      <c r="G8" s="29">
        <v>140</v>
      </c>
      <c r="H8" s="31">
        <v>7.2164948453608241E-2</v>
      </c>
      <c r="I8" s="29">
        <v>64</v>
      </c>
      <c r="J8" s="31">
        <v>3.2989690721649485E-2</v>
      </c>
      <c r="K8" s="33">
        <v>1940</v>
      </c>
      <c r="L8" s="32"/>
    </row>
    <row r="9" spans="2:12">
      <c r="B9" s="23">
        <v>42887</v>
      </c>
      <c r="C9" s="29">
        <v>500</v>
      </c>
      <c r="D9" s="31">
        <v>0.23474178403755869</v>
      </c>
      <c r="E9" s="29">
        <v>1396</v>
      </c>
      <c r="F9" s="31">
        <v>0.65539906103286383</v>
      </c>
      <c r="G9" s="29">
        <v>169</v>
      </c>
      <c r="H9" s="31">
        <v>7.9342723004694832E-2</v>
      </c>
      <c r="I9" s="29">
        <v>65</v>
      </c>
      <c r="J9" s="31">
        <v>3.0516431924882629E-2</v>
      </c>
      <c r="K9" s="33">
        <v>2130</v>
      </c>
      <c r="L9" s="32"/>
    </row>
    <row r="10" spans="2:12">
      <c r="B10" s="23">
        <v>43070</v>
      </c>
      <c r="C10" s="29">
        <v>503</v>
      </c>
      <c r="D10" s="31">
        <v>0.22227132125497129</v>
      </c>
      <c r="E10" s="29">
        <v>1506</v>
      </c>
      <c r="F10" s="31">
        <v>0.66548828988068931</v>
      </c>
      <c r="G10" s="29">
        <v>189</v>
      </c>
      <c r="H10" s="31">
        <v>8.3517454706142288E-2</v>
      </c>
      <c r="I10" s="29">
        <v>65</v>
      </c>
      <c r="J10" s="31">
        <v>2.8722934158197082E-2</v>
      </c>
      <c r="K10" s="33">
        <v>2263</v>
      </c>
      <c r="L10" s="32"/>
    </row>
    <row r="11" spans="2:12">
      <c r="B11" s="23">
        <v>43252</v>
      </c>
      <c r="C11" s="29">
        <v>503</v>
      </c>
      <c r="D11" s="31">
        <v>0.21541755888650962</v>
      </c>
      <c r="E11" s="29">
        <v>1569</v>
      </c>
      <c r="F11" s="31">
        <v>0.67194860813704493</v>
      </c>
      <c r="G11" s="29">
        <v>194</v>
      </c>
      <c r="H11" s="31">
        <v>8.308351177730193E-2</v>
      </c>
      <c r="I11" s="29">
        <v>69</v>
      </c>
      <c r="J11" s="31">
        <v>2.955032119914347E-2</v>
      </c>
      <c r="K11" s="33">
        <v>2335</v>
      </c>
      <c r="L11" s="32"/>
    </row>
    <row r="12" spans="2:12">
      <c r="B12" s="23">
        <v>43435</v>
      </c>
      <c r="C12" s="29">
        <v>520</v>
      </c>
      <c r="D12" s="31">
        <v>0.21207177814029363</v>
      </c>
      <c r="E12" s="29">
        <v>1654</v>
      </c>
      <c r="F12" s="31">
        <v>0.67455138662316472</v>
      </c>
      <c r="G12" s="29">
        <v>205</v>
      </c>
      <c r="H12" s="31">
        <v>8.3605220228384985E-2</v>
      </c>
      <c r="I12" s="29">
        <v>73</v>
      </c>
      <c r="J12" s="31">
        <v>2.9771615008156605E-2</v>
      </c>
      <c r="K12" s="33">
        <v>2452</v>
      </c>
      <c r="L12" s="32"/>
    </row>
    <row r="13" spans="2:12">
      <c r="B13" s="23">
        <v>43617</v>
      </c>
      <c r="C13" s="29">
        <v>526</v>
      </c>
      <c r="D13" s="31">
        <v>0.21548545678000819</v>
      </c>
      <c r="E13" s="29">
        <v>1648</v>
      </c>
      <c r="F13" s="31">
        <v>0.67513314215485454</v>
      </c>
      <c r="G13" s="29">
        <v>197</v>
      </c>
      <c r="H13" s="31">
        <v>8.0704629250307247E-2</v>
      </c>
      <c r="I13" s="29">
        <v>70</v>
      </c>
      <c r="J13" s="31">
        <v>2.8676771814829988E-2</v>
      </c>
      <c r="K13" s="33">
        <v>2441</v>
      </c>
      <c r="L13" s="32"/>
    </row>
    <row r="14" spans="2:12">
      <c r="B14" s="23">
        <v>43800</v>
      </c>
      <c r="C14" s="29">
        <v>544</v>
      </c>
      <c r="D14" s="31">
        <v>0.22068965517241379</v>
      </c>
      <c r="E14" s="29">
        <v>1652</v>
      </c>
      <c r="F14" s="31">
        <v>0.67018255578093311</v>
      </c>
      <c r="G14" s="29">
        <v>197</v>
      </c>
      <c r="H14" s="31">
        <v>7.9918864097363082E-2</v>
      </c>
      <c r="I14" s="29">
        <v>72</v>
      </c>
      <c r="J14" s="31">
        <v>2.920892494929006E-2</v>
      </c>
      <c r="K14" s="33">
        <v>2465</v>
      </c>
      <c r="L14" s="32"/>
    </row>
  </sheetData>
  <mergeCells count="8">
    <mergeCell ref="B2:L2"/>
    <mergeCell ref="B4:B5"/>
    <mergeCell ref="C4:D4"/>
    <mergeCell ref="E4:F4"/>
    <mergeCell ref="G4:H4"/>
    <mergeCell ref="I4:J4"/>
    <mergeCell ref="K4:K5"/>
    <mergeCell ref="L4:L5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H27" sqref="H27"/>
    </sheetView>
  </sheetViews>
  <sheetFormatPr defaultColWidth="10" defaultRowHeight="12"/>
  <cols>
    <col min="1" max="1" width="3" style="25" customWidth="1"/>
    <col min="2" max="2" width="15.625" style="25" customWidth="1"/>
    <col min="3" max="12" width="11.25" style="25" customWidth="1"/>
    <col min="13" max="252" width="10" style="25"/>
    <col min="253" max="253" width="3" style="25" customWidth="1"/>
    <col min="254" max="254" width="11.125" style="25" customWidth="1"/>
    <col min="255" max="262" width="7.875" style="25" customWidth="1"/>
    <col min="263" max="263" width="9.125" style="25" customWidth="1"/>
    <col min="264" max="264" width="7.875" style="25" customWidth="1"/>
    <col min="265" max="508" width="10" style="25"/>
    <col min="509" max="509" width="3" style="25" customWidth="1"/>
    <col min="510" max="510" width="11.125" style="25" customWidth="1"/>
    <col min="511" max="518" width="7.875" style="25" customWidth="1"/>
    <col min="519" max="519" width="9.125" style="25" customWidth="1"/>
    <col min="520" max="520" width="7.875" style="25" customWidth="1"/>
    <col min="521" max="764" width="10" style="25"/>
    <col min="765" max="765" width="3" style="25" customWidth="1"/>
    <col min="766" max="766" width="11.125" style="25" customWidth="1"/>
    <col min="767" max="774" width="7.875" style="25" customWidth="1"/>
    <col min="775" max="775" width="9.125" style="25" customWidth="1"/>
    <col min="776" max="776" width="7.875" style="25" customWidth="1"/>
    <col min="777" max="1020" width="10" style="25"/>
    <col min="1021" max="1021" width="3" style="25" customWidth="1"/>
    <col min="1022" max="1022" width="11.125" style="25" customWidth="1"/>
    <col min="1023" max="1030" width="7.875" style="25" customWidth="1"/>
    <col min="1031" max="1031" width="9.125" style="25" customWidth="1"/>
    <col min="1032" max="1032" width="7.875" style="25" customWidth="1"/>
    <col min="1033" max="1276" width="10" style="25"/>
    <col min="1277" max="1277" width="3" style="25" customWidth="1"/>
    <col min="1278" max="1278" width="11.125" style="25" customWidth="1"/>
    <col min="1279" max="1286" width="7.875" style="25" customWidth="1"/>
    <col min="1287" max="1287" width="9.125" style="25" customWidth="1"/>
    <col min="1288" max="1288" width="7.875" style="25" customWidth="1"/>
    <col min="1289" max="1532" width="10" style="25"/>
    <col min="1533" max="1533" width="3" style="25" customWidth="1"/>
    <col min="1534" max="1534" width="11.125" style="25" customWidth="1"/>
    <col min="1535" max="1542" width="7.875" style="25" customWidth="1"/>
    <col min="1543" max="1543" width="9.125" style="25" customWidth="1"/>
    <col min="1544" max="1544" width="7.875" style="25" customWidth="1"/>
    <col min="1545" max="1788" width="10" style="25"/>
    <col min="1789" max="1789" width="3" style="25" customWidth="1"/>
    <col min="1790" max="1790" width="11.125" style="25" customWidth="1"/>
    <col min="1791" max="1798" width="7.875" style="25" customWidth="1"/>
    <col min="1799" max="1799" width="9.125" style="25" customWidth="1"/>
    <col min="1800" max="1800" width="7.875" style="25" customWidth="1"/>
    <col min="1801" max="2044" width="10" style="25"/>
    <col min="2045" max="2045" width="3" style="25" customWidth="1"/>
    <col min="2046" max="2046" width="11.125" style="25" customWidth="1"/>
    <col min="2047" max="2054" width="7.875" style="25" customWidth="1"/>
    <col min="2055" max="2055" width="9.125" style="25" customWidth="1"/>
    <col min="2056" max="2056" width="7.875" style="25" customWidth="1"/>
    <col min="2057" max="2300" width="10" style="25"/>
    <col min="2301" max="2301" width="3" style="25" customWidth="1"/>
    <col min="2302" max="2302" width="11.125" style="25" customWidth="1"/>
    <col min="2303" max="2310" width="7.875" style="25" customWidth="1"/>
    <col min="2311" max="2311" width="9.125" style="25" customWidth="1"/>
    <col min="2312" max="2312" width="7.875" style="25" customWidth="1"/>
    <col min="2313" max="2556" width="10" style="25"/>
    <col min="2557" max="2557" width="3" style="25" customWidth="1"/>
    <col min="2558" max="2558" width="11.125" style="25" customWidth="1"/>
    <col min="2559" max="2566" width="7.875" style="25" customWidth="1"/>
    <col min="2567" max="2567" width="9.125" style="25" customWidth="1"/>
    <col min="2568" max="2568" width="7.875" style="25" customWidth="1"/>
    <col min="2569" max="2812" width="10" style="25"/>
    <col min="2813" max="2813" width="3" style="25" customWidth="1"/>
    <col min="2814" max="2814" width="11.125" style="25" customWidth="1"/>
    <col min="2815" max="2822" width="7.875" style="25" customWidth="1"/>
    <col min="2823" max="2823" width="9.125" style="25" customWidth="1"/>
    <col min="2824" max="2824" width="7.875" style="25" customWidth="1"/>
    <col min="2825" max="3068" width="10" style="25"/>
    <col min="3069" max="3069" width="3" style="25" customWidth="1"/>
    <col min="3070" max="3070" width="11.125" style="25" customWidth="1"/>
    <col min="3071" max="3078" width="7.875" style="25" customWidth="1"/>
    <col min="3079" max="3079" width="9.125" style="25" customWidth="1"/>
    <col min="3080" max="3080" width="7.875" style="25" customWidth="1"/>
    <col min="3081" max="3324" width="10" style="25"/>
    <col min="3325" max="3325" width="3" style="25" customWidth="1"/>
    <col min="3326" max="3326" width="11.125" style="25" customWidth="1"/>
    <col min="3327" max="3334" width="7.875" style="25" customWidth="1"/>
    <col min="3335" max="3335" width="9.125" style="25" customWidth="1"/>
    <col min="3336" max="3336" width="7.875" style="25" customWidth="1"/>
    <col min="3337" max="3580" width="10" style="25"/>
    <col min="3581" max="3581" width="3" style="25" customWidth="1"/>
    <col min="3582" max="3582" width="11.125" style="25" customWidth="1"/>
    <col min="3583" max="3590" width="7.875" style="25" customWidth="1"/>
    <col min="3591" max="3591" width="9.125" style="25" customWidth="1"/>
    <col min="3592" max="3592" width="7.875" style="25" customWidth="1"/>
    <col min="3593" max="3836" width="10" style="25"/>
    <col min="3837" max="3837" width="3" style="25" customWidth="1"/>
    <col min="3838" max="3838" width="11.125" style="25" customWidth="1"/>
    <col min="3839" max="3846" width="7.875" style="25" customWidth="1"/>
    <col min="3847" max="3847" width="9.125" style="25" customWidth="1"/>
    <col min="3848" max="3848" width="7.875" style="25" customWidth="1"/>
    <col min="3849" max="4092" width="10" style="25"/>
    <col min="4093" max="4093" width="3" style="25" customWidth="1"/>
    <col min="4094" max="4094" width="11.125" style="25" customWidth="1"/>
    <col min="4095" max="4102" width="7.875" style="25" customWidth="1"/>
    <col min="4103" max="4103" width="9.125" style="25" customWidth="1"/>
    <col min="4104" max="4104" width="7.875" style="25" customWidth="1"/>
    <col min="4105" max="4348" width="10" style="25"/>
    <col min="4349" max="4349" width="3" style="25" customWidth="1"/>
    <col min="4350" max="4350" width="11.125" style="25" customWidth="1"/>
    <col min="4351" max="4358" width="7.875" style="25" customWidth="1"/>
    <col min="4359" max="4359" width="9.125" style="25" customWidth="1"/>
    <col min="4360" max="4360" width="7.875" style="25" customWidth="1"/>
    <col min="4361" max="4604" width="10" style="25"/>
    <col min="4605" max="4605" width="3" style="25" customWidth="1"/>
    <col min="4606" max="4606" width="11.125" style="25" customWidth="1"/>
    <col min="4607" max="4614" width="7.875" style="25" customWidth="1"/>
    <col min="4615" max="4615" width="9.125" style="25" customWidth="1"/>
    <col min="4616" max="4616" width="7.875" style="25" customWidth="1"/>
    <col min="4617" max="4860" width="10" style="25"/>
    <col min="4861" max="4861" width="3" style="25" customWidth="1"/>
    <col min="4862" max="4862" width="11.125" style="25" customWidth="1"/>
    <col min="4863" max="4870" width="7.875" style="25" customWidth="1"/>
    <col min="4871" max="4871" width="9.125" style="25" customWidth="1"/>
    <col min="4872" max="4872" width="7.875" style="25" customWidth="1"/>
    <col min="4873" max="5116" width="10" style="25"/>
    <col min="5117" max="5117" width="3" style="25" customWidth="1"/>
    <col min="5118" max="5118" width="11.125" style="25" customWidth="1"/>
    <col min="5119" max="5126" width="7.875" style="25" customWidth="1"/>
    <col min="5127" max="5127" width="9.125" style="25" customWidth="1"/>
    <col min="5128" max="5128" width="7.875" style="25" customWidth="1"/>
    <col min="5129" max="5372" width="10" style="25"/>
    <col min="5373" max="5373" width="3" style="25" customWidth="1"/>
    <col min="5374" max="5374" width="11.125" style="25" customWidth="1"/>
    <col min="5375" max="5382" width="7.875" style="25" customWidth="1"/>
    <col min="5383" max="5383" width="9.125" style="25" customWidth="1"/>
    <col min="5384" max="5384" width="7.875" style="25" customWidth="1"/>
    <col min="5385" max="5628" width="10" style="25"/>
    <col min="5629" max="5629" width="3" style="25" customWidth="1"/>
    <col min="5630" max="5630" width="11.125" style="25" customWidth="1"/>
    <col min="5631" max="5638" width="7.875" style="25" customWidth="1"/>
    <col min="5639" max="5639" width="9.125" style="25" customWidth="1"/>
    <col min="5640" max="5640" width="7.875" style="25" customWidth="1"/>
    <col min="5641" max="5884" width="10" style="25"/>
    <col min="5885" max="5885" width="3" style="25" customWidth="1"/>
    <col min="5886" max="5886" width="11.125" style="25" customWidth="1"/>
    <col min="5887" max="5894" width="7.875" style="25" customWidth="1"/>
    <col min="5895" max="5895" width="9.125" style="25" customWidth="1"/>
    <col min="5896" max="5896" width="7.875" style="25" customWidth="1"/>
    <col min="5897" max="6140" width="10" style="25"/>
    <col min="6141" max="6141" width="3" style="25" customWidth="1"/>
    <col min="6142" max="6142" width="11.125" style="25" customWidth="1"/>
    <col min="6143" max="6150" width="7.875" style="25" customWidth="1"/>
    <col min="6151" max="6151" width="9.125" style="25" customWidth="1"/>
    <col min="6152" max="6152" width="7.875" style="25" customWidth="1"/>
    <col min="6153" max="6396" width="10" style="25"/>
    <col min="6397" max="6397" width="3" style="25" customWidth="1"/>
    <col min="6398" max="6398" width="11.125" style="25" customWidth="1"/>
    <col min="6399" max="6406" width="7.875" style="25" customWidth="1"/>
    <col min="6407" max="6407" width="9.125" style="25" customWidth="1"/>
    <col min="6408" max="6408" width="7.875" style="25" customWidth="1"/>
    <col min="6409" max="6652" width="10" style="25"/>
    <col min="6653" max="6653" width="3" style="25" customWidth="1"/>
    <col min="6654" max="6654" width="11.125" style="25" customWidth="1"/>
    <col min="6655" max="6662" width="7.875" style="25" customWidth="1"/>
    <col min="6663" max="6663" width="9.125" style="25" customWidth="1"/>
    <col min="6664" max="6664" width="7.875" style="25" customWidth="1"/>
    <col min="6665" max="6908" width="10" style="25"/>
    <col min="6909" max="6909" width="3" style="25" customWidth="1"/>
    <col min="6910" max="6910" width="11.125" style="25" customWidth="1"/>
    <col min="6911" max="6918" width="7.875" style="25" customWidth="1"/>
    <col min="6919" max="6919" width="9.125" style="25" customWidth="1"/>
    <col min="6920" max="6920" width="7.875" style="25" customWidth="1"/>
    <col min="6921" max="7164" width="10" style="25"/>
    <col min="7165" max="7165" width="3" style="25" customWidth="1"/>
    <col min="7166" max="7166" width="11.125" style="25" customWidth="1"/>
    <col min="7167" max="7174" width="7.875" style="25" customWidth="1"/>
    <col min="7175" max="7175" width="9.125" style="25" customWidth="1"/>
    <col min="7176" max="7176" width="7.875" style="25" customWidth="1"/>
    <col min="7177" max="7420" width="10" style="25"/>
    <col min="7421" max="7421" width="3" style="25" customWidth="1"/>
    <col min="7422" max="7422" width="11.125" style="25" customWidth="1"/>
    <col min="7423" max="7430" width="7.875" style="25" customWidth="1"/>
    <col min="7431" max="7431" width="9.125" style="25" customWidth="1"/>
    <col min="7432" max="7432" width="7.875" style="25" customWidth="1"/>
    <col min="7433" max="7676" width="10" style="25"/>
    <col min="7677" max="7677" width="3" style="25" customWidth="1"/>
    <col min="7678" max="7678" width="11.125" style="25" customWidth="1"/>
    <col min="7679" max="7686" width="7.875" style="25" customWidth="1"/>
    <col min="7687" max="7687" width="9.125" style="25" customWidth="1"/>
    <col min="7688" max="7688" width="7.875" style="25" customWidth="1"/>
    <col min="7689" max="7932" width="10" style="25"/>
    <col min="7933" max="7933" width="3" style="25" customWidth="1"/>
    <col min="7934" max="7934" width="11.125" style="25" customWidth="1"/>
    <col min="7935" max="7942" width="7.875" style="25" customWidth="1"/>
    <col min="7943" max="7943" width="9.125" style="25" customWidth="1"/>
    <col min="7944" max="7944" width="7.875" style="25" customWidth="1"/>
    <col min="7945" max="8188" width="10" style="25"/>
    <col min="8189" max="8189" width="3" style="25" customWidth="1"/>
    <col min="8190" max="8190" width="11.125" style="25" customWidth="1"/>
    <col min="8191" max="8198" width="7.875" style="25" customWidth="1"/>
    <col min="8199" max="8199" width="9.125" style="25" customWidth="1"/>
    <col min="8200" max="8200" width="7.875" style="25" customWidth="1"/>
    <col min="8201" max="8444" width="10" style="25"/>
    <col min="8445" max="8445" width="3" style="25" customWidth="1"/>
    <col min="8446" max="8446" width="11.125" style="25" customWidth="1"/>
    <col min="8447" max="8454" width="7.875" style="25" customWidth="1"/>
    <col min="8455" max="8455" width="9.125" style="25" customWidth="1"/>
    <col min="8456" max="8456" width="7.875" style="25" customWidth="1"/>
    <col min="8457" max="8700" width="10" style="25"/>
    <col min="8701" max="8701" width="3" style="25" customWidth="1"/>
    <col min="8702" max="8702" width="11.125" style="25" customWidth="1"/>
    <col min="8703" max="8710" width="7.875" style="25" customWidth="1"/>
    <col min="8711" max="8711" width="9.125" style="25" customWidth="1"/>
    <col min="8712" max="8712" width="7.875" style="25" customWidth="1"/>
    <col min="8713" max="8956" width="10" style="25"/>
    <col min="8957" max="8957" width="3" style="25" customWidth="1"/>
    <col min="8958" max="8958" width="11.125" style="25" customWidth="1"/>
    <col min="8959" max="8966" width="7.875" style="25" customWidth="1"/>
    <col min="8967" max="8967" width="9.125" style="25" customWidth="1"/>
    <col min="8968" max="8968" width="7.875" style="25" customWidth="1"/>
    <col min="8969" max="9212" width="10" style="25"/>
    <col min="9213" max="9213" width="3" style="25" customWidth="1"/>
    <col min="9214" max="9214" width="11.125" style="25" customWidth="1"/>
    <col min="9215" max="9222" width="7.875" style="25" customWidth="1"/>
    <col min="9223" max="9223" width="9.125" style="25" customWidth="1"/>
    <col min="9224" max="9224" width="7.875" style="25" customWidth="1"/>
    <col min="9225" max="9468" width="10" style="25"/>
    <col min="9469" max="9469" width="3" style="25" customWidth="1"/>
    <col min="9470" max="9470" width="11.125" style="25" customWidth="1"/>
    <col min="9471" max="9478" width="7.875" style="25" customWidth="1"/>
    <col min="9479" max="9479" width="9.125" style="25" customWidth="1"/>
    <col min="9480" max="9480" width="7.875" style="25" customWidth="1"/>
    <col min="9481" max="9724" width="10" style="25"/>
    <col min="9725" max="9725" width="3" style="25" customWidth="1"/>
    <col min="9726" max="9726" width="11.125" style="25" customWidth="1"/>
    <col min="9727" max="9734" width="7.875" style="25" customWidth="1"/>
    <col min="9735" max="9735" width="9.125" style="25" customWidth="1"/>
    <col min="9736" max="9736" width="7.875" style="25" customWidth="1"/>
    <col min="9737" max="9980" width="10" style="25"/>
    <col min="9981" max="9981" width="3" style="25" customWidth="1"/>
    <col min="9982" max="9982" width="11.125" style="25" customWidth="1"/>
    <col min="9983" max="9990" width="7.875" style="25" customWidth="1"/>
    <col min="9991" max="9991" width="9.125" style="25" customWidth="1"/>
    <col min="9992" max="9992" width="7.875" style="25" customWidth="1"/>
    <col min="9993" max="10236" width="10" style="25"/>
    <col min="10237" max="10237" width="3" style="25" customWidth="1"/>
    <col min="10238" max="10238" width="11.125" style="25" customWidth="1"/>
    <col min="10239" max="10246" width="7.875" style="25" customWidth="1"/>
    <col min="10247" max="10247" width="9.125" style="25" customWidth="1"/>
    <col min="10248" max="10248" width="7.875" style="25" customWidth="1"/>
    <col min="10249" max="10492" width="10" style="25"/>
    <col min="10493" max="10493" width="3" style="25" customWidth="1"/>
    <col min="10494" max="10494" width="11.125" style="25" customWidth="1"/>
    <col min="10495" max="10502" width="7.875" style="25" customWidth="1"/>
    <col min="10503" max="10503" width="9.125" style="25" customWidth="1"/>
    <col min="10504" max="10504" width="7.875" style="25" customWidth="1"/>
    <col min="10505" max="10748" width="10" style="25"/>
    <col min="10749" max="10749" width="3" style="25" customWidth="1"/>
    <col min="10750" max="10750" width="11.125" style="25" customWidth="1"/>
    <col min="10751" max="10758" width="7.875" style="25" customWidth="1"/>
    <col min="10759" max="10759" width="9.125" style="25" customWidth="1"/>
    <col min="10760" max="10760" width="7.875" style="25" customWidth="1"/>
    <col min="10761" max="11004" width="10" style="25"/>
    <col min="11005" max="11005" width="3" style="25" customWidth="1"/>
    <col min="11006" max="11006" width="11.125" style="25" customWidth="1"/>
    <col min="11007" max="11014" width="7.875" style="25" customWidth="1"/>
    <col min="11015" max="11015" width="9.125" style="25" customWidth="1"/>
    <col min="11016" max="11016" width="7.875" style="25" customWidth="1"/>
    <col min="11017" max="11260" width="10" style="25"/>
    <col min="11261" max="11261" width="3" style="25" customWidth="1"/>
    <col min="11262" max="11262" width="11.125" style="25" customWidth="1"/>
    <col min="11263" max="11270" width="7.875" style="25" customWidth="1"/>
    <col min="11271" max="11271" width="9.125" style="25" customWidth="1"/>
    <col min="11272" max="11272" width="7.875" style="25" customWidth="1"/>
    <col min="11273" max="11516" width="10" style="25"/>
    <col min="11517" max="11517" width="3" style="25" customWidth="1"/>
    <col min="11518" max="11518" width="11.125" style="25" customWidth="1"/>
    <col min="11519" max="11526" width="7.875" style="25" customWidth="1"/>
    <col min="11527" max="11527" width="9.125" style="25" customWidth="1"/>
    <col min="11528" max="11528" width="7.875" style="25" customWidth="1"/>
    <col min="11529" max="11772" width="10" style="25"/>
    <col min="11773" max="11773" width="3" style="25" customWidth="1"/>
    <col min="11774" max="11774" width="11.125" style="25" customWidth="1"/>
    <col min="11775" max="11782" width="7.875" style="25" customWidth="1"/>
    <col min="11783" max="11783" width="9.125" style="25" customWidth="1"/>
    <col min="11784" max="11784" width="7.875" style="25" customWidth="1"/>
    <col min="11785" max="12028" width="10" style="25"/>
    <col min="12029" max="12029" width="3" style="25" customWidth="1"/>
    <col min="12030" max="12030" width="11.125" style="25" customWidth="1"/>
    <col min="12031" max="12038" width="7.875" style="25" customWidth="1"/>
    <col min="12039" max="12039" width="9.125" style="25" customWidth="1"/>
    <col min="12040" max="12040" width="7.875" style="25" customWidth="1"/>
    <col min="12041" max="12284" width="10" style="25"/>
    <col min="12285" max="12285" width="3" style="25" customWidth="1"/>
    <col min="12286" max="12286" width="11.125" style="25" customWidth="1"/>
    <col min="12287" max="12294" width="7.875" style="25" customWidth="1"/>
    <col min="12295" max="12295" width="9.125" style="25" customWidth="1"/>
    <col min="12296" max="12296" width="7.875" style="25" customWidth="1"/>
    <col min="12297" max="12540" width="10" style="25"/>
    <col min="12541" max="12541" width="3" style="25" customWidth="1"/>
    <col min="12542" max="12542" width="11.125" style="25" customWidth="1"/>
    <col min="12543" max="12550" width="7.875" style="25" customWidth="1"/>
    <col min="12551" max="12551" width="9.125" style="25" customWidth="1"/>
    <col min="12552" max="12552" width="7.875" style="25" customWidth="1"/>
    <col min="12553" max="12796" width="10" style="25"/>
    <col min="12797" max="12797" width="3" style="25" customWidth="1"/>
    <col min="12798" max="12798" width="11.125" style="25" customWidth="1"/>
    <col min="12799" max="12806" width="7.875" style="25" customWidth="1"/>
    <col min="12807" max="12807" width="9.125" style="25" customWidth="1"/>
    <col min="12808" max="12808" width="7.875" style="25" customWidth="1"/>
    <col min="12809" max="13052" width="10" style="25"/>
    <col min="13053" max="13053" width="3" style="25" customWidth="1"/>
    <col min="13054" max="13054" width="11.125" style="25" customWidth="1"/>
    <col min="13055" max="13062" width="7.875" style="25" customWidth="1"/>
    <col min="13063" max="13063" width="9.125" style="25" customWidth="1"/>
    <col min="13064" max="13064" width="7.875" style="25" customWidth="1"/>
    <col min="13065" max="13308" width="10" style="25"/>
    <col min="13309" max="13309" width="3" style="25" customWidth="1"/>
    <col min="13310" max="13310" width="11.125" style="25" customWidth="1"/>
    <col min="13311" max="13318" width="7.875" style="25" customWidth="1"/>
    <col min="13319" max="13319" width="9.125" style="25" customWidth="1"/>
    <col min="13320" max="13320" width="7.875" style="25" customWidth="1"/>
    <col min="13321" max="13564" width="10" style="25"/>
    <col min="13565" max="13565" width="3" style="25" customWidth="1"/>
    <col min="13566" max="13566" width="11.125" style="25" customWidth="1"/>
    <col min="13567" max="13574" width="7.875" style="25" customWidth="1"/>
    <col min="13575" max="13575" width="9.125" style="25" customWidth="1"/>
    <col min="13576" max="13576" width="7.875" style="25" customWidth="1"/>
    <col min="13577" max="13820" width="10" style="25"/>
    <col min="13821" max="13821" width="3" style="25" customWidth="1"/>
    <col min="13822" max="13822" width="11.125" style="25" customWidth="1"/>
    <col min="13823" max="13830" width="7.875" style="25" customWidth="1"/>
    <col min="13831" max="13831" width="9.125" style="25" customWidth="1"/>
    <col min="13832" max="13832" width="7.875" style="25" customWidth="1"/>
    <col min="13833" max="14076" width="10" style="25"/>
    <col min="14077" max="14077" width="3" style="25" customWidth="1"/>
    <col min="14078" max="14078" width="11.125" style="25" customWidth="1"/>
    <col min="14079" max="14086" width="7.875" style="25" customWidth="1"/>
    <col min="14087" max="14087" width="9.125" style="25" customWidth="1"/>
    <col min="14088" max="14088" width="7.875" style="25" customWidth="1"/>
    <col min="14089" max="14332" width="10" style="25"/>
    <col min="14333" max="14333" width="3" style="25" customWidth="1"/>
    <col min="14334" max="14334" width="11.125" style="25" customWidth="1"/>
    <col min="14335" max="14342" width="7.875" style="25" customWidth="1"/>
    <col min="14343" max="14343" width="9.125" style="25" customWidth="1"/>
    <col min="14344" max="14344" width="7.875" style="25" customWidth="1"/>
    <col min="14345" max="14588" width="10" style="25"/>
    <col min="14589" max="14589" width="3" style="25" customWidth="1"/>
    <col min="14590" max="14590" width="11.125" style="25" customWidth="1"/>
    <col min="14591" max="14598" width="7.875" style="25" customWidth="1"/>
    <col min="14599" max="14599" width="9.125" style="25" customWidth="1"/>
    <col min="14600" max="14600" width="7.875" style="25" customWidth="1"/>
    <col min="14601" max="14844" width="10" style="25"/>
    <col min="14845" max="14845" width="3" style="25" customWidth="1"/>
    <col min="14846" max="14846" width="11.125" style="25" customWidth="1"/>
    <col min="14847" max="14854" width="7.875" style="25" customWidth="1"/>
    <col min="14855" max="14855" width="9.125" style="25" customWidth="1"/>
    <col min="14856" max="14856" width="7.875" style="25" customWidth="1"/>
    <col min="14857" max="15100" width="10" style="25"/>
    <col min="15101" max="15101" width="3" style="25" customWidth="1"/>
    <col min="15102" max="15102" width="11.125" style="25" customWidth="1"/>
    <col min="15103" max="15110" width="7.875" style="25" customWidth="1"/>
    <col min="15111" max="15111" width="9.125" style="25" customWidth="1"/>
    <col min="15112" max="15112" width="7.875" style="25" customWidth="1"/>
    <col min="15113" max="15356" width="10" style="25"/>
    <col min="15357" max="15357" width="3" style="25" customWidth="1"/>
    <col min="15358" max="15358" width="11.125" style="25" customWidth="1"/>
    <col min="15359" max="15366" width="7.875" style="25" customWidth="1"/>
    <col min="15367" max="15367" width="9.125" style="25" customWidth="1"/>
    <col min="15368" max="15368" width="7.875" style="25" customWidth="1"/>
    <col min="15369" max="15612" width="10" style="25"/>
    <col min="15613" max="15613" width="3" style="25" customWidth="1"/>
    <col min="15614" max="15614" width="11.125" style="25" customWidth="1"/>
    <col min="15615" max="15622" width="7.875" style="25" customWidth="1"/>
    <col min="15623" max="15623" width="9.125" style="25" customWidth="1"/>
    <col min="15624" max="15624" width="7.875" style="25" customWidth="1"/>
    <col min="15625" max="15868" width="10" style="25"/>
    <col min="15869" max="15869" width="3" style="25" customWidth="1"/>
    <col min="15870" max="15870" width="11.125" style="25" customWidth="1"/>
    <col min="15871" max="15878" width="7.875" style="25" customWidth="1"/>
    <col min="15879" max="15879" width="9.125" style="25" customWidth="1"/>
    <col min="15880" max="15880" width="7.875" style="25" customWidth="1"/>
    <col min="15881" max="16124" width="10" style="25"/>
    <col min="16125" max="16125" width="3" style="25" customWidth="1"/>
    <col min="16126" max="16126" width="11.125" style="25" customWidth="1"/>
    <col min="16127" max="16134" width="7.875" style="25" customWidth="1"/>
    <col min="16135" max="16135" width="9.125" style="25" customWidth="1"/>
    <col min="16136" max="16136" width="7.875" style="25" customWidth="1"/>
    <col min="16137" max="16384" width="10" style="25"/>
  </cols>
  <sheetData>
    <row r="1" spans="2:12" ht="14.25">
      <c r="B1" s="20" t="s">
        <v>86</v>
      </c>
    </row>
    <row r="2" spans="2:12" ht="22.5">
      <c r="B2" s="46" t="s">
        <v>87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s="26" customFormat="1" ht="14.25">
      <c r="B3" s="26" t="s">
        <v>88</v>
      </c>
      <c r="E3" s="26" t="s">
        <v>73</v>
      </c>
      <c r="K3" s="26" t="s">
        <v>89</v>
      </c>
    </row>
    <row r="4" spans="2:12" s="27" customFormat="1">
      <c r="B4" s="47" t="s">
        <v>90</v>
      </c>
      <c r="C4" s="49" t="s">
        <v>91</v>
      </c>
      <c r="D4" s="50"/>
      <c r="E4" s="49" t="s">
        <v>92</v>
      </c>
      <c r="F4" s="50"/>
      <c r="G4" s="49" t="s">
        <v>93</v>
      </c>
      <c r="H4" s="50"/>
      <c r="I4" s="49" t="s">
        <v>94</v>
      </c>
      <c r="J4" s="50"/>
      <c r="K4" s="51" t="s">
        <v>95</v>
      </c>
      <c r="L4" s="53" t="s">
        <v>96</v>
      </c>
    </row>
    <row r="5" spans="2:12" s="27" customFormat="1">
      <c r="B5" s="48"/>
      <c r="C5" s="28" t="s">
        <v>97</v>
      </c>
      <c r="D5" s="28" t="s">
        <v>98</v>
      </c>
      <c r="E5" s="28" t="s">
        <v>97</v>
      </c>
      <c r="F5" s="28" t="s">
        <v>98</v>
      </c>
      <c r="G5" s="28" t="s">
        <v>97</v>
      </c>
      <c r="H5" s="28" t="s">
        <v>98</v>
      </c>
      <c r="I5" s="28" t="s">
        <v>97</v>
      </c>
      <c r="J5" s="28" t="s">
        <v>98</v>
      </c>
      <c r="K5" s="52"/>
      <c r="L5" s="54"/>
    </row>
    <row r="6" spans="2:12">
      <c r="B6" s="23">
        <v>42370</v>
      </c>
      <c r="C6" s="29">
        <v>547</v>
      </c>
      <c r="D6" s="30">
        <v>0.17437041759642971</v>
      </c>
      <c r="E6" s="34">
        <v>2179</v>
      </c>
      <c r="F6" s="31">
        <v>0.69461268728084158</v>
      </c>
      <c r="G6" s="29">
        <v>192</v>
      </c>
      <c r="H6" s="31">
        <v>6.1204972904048451E-2</v>
      </c>
      <c r="I6" s="29">
        <v>219</v>
      </c>
      <c r="J6" s="31">
        <v>6.9811922218680267E-2</v>
      </c>
      <c r="K6" s="29">
        <v>3137</v>
      </c>
      <c r="L6" s="32"/>
    </row>
    <row r="7" spans="2:12">
      <c r="B7" s="23">
        <v>42522</v>
      </c>
      <c r="C7" s="29">
        <v>547</v>
      </c>
      <c r="D7" s="30">
        <v>0.16846319679704341</v>
      </c>
      <c r="E7" s="34">
        <v>2279</v>
      </c>
      <c r="F7" s="31">
        <v>0.70187865722205112</v>
      </c>
      <c r="G7" s="29">
        <v>202</v>
      </c>
      <c r="H7" s="31">
        <v>6.2211271943332307E-2</v>
      </c>
      <c r="I7" s="29">
        <v>219</v>
      </c>
      <c r="J7" s="31">
        <v>6.7446874037573143E-2</v>
      </c>
      <c r="K7" s="29">
        <v>3247</v>
      </c>
      <c r="L7" s="32"/>
    </row>
    <row r="8" spans="2:12">
      <c r="B8" s="23">
        <v>42705</v>
      </c>
      <c r="C8" s="29">
        <v>554</v>
      </c>
      <c r="D8" s="30">
        <v>0.16016189650187915</v>
      </c>
      <c r="E8" s="34">
        <v>2461</v>
      </c>
      <c r="F8" s="31">
        <v>0.71147730557964728</v>
      </c>
      <c r="G8" s="29">
        <v>223</v>
      </c>
      <c r="H8" s="31">
        <v>6.4469499855449558E-2</v>
      </c>
      <c r="I8" s="29">
        <v>221</v>
      </c>
      <c r="J8" s="31">
        <v>6.3891298063024002E-2</v>
      </c>
      <c r="K8" s="29">
        <v>3459</v>
      </c>
      <c r="L8" s="32"/>
    </row>
    <row r="9" spans="2:12">
      <c r="B9" s="23">
        <v>42887</v>
      </c>
      <c r="C9" s="29">
        <v>554</v>
      </c>
      <c r="D9" s="30">
        <v>0.14179677501919632</v>
      </c>
      <c r="E9" s="34">
        <v>2868</v>
      </c>
      <c r="F9" s="31">
        <v>0.73406705912464809</v>
      </c>
      <c r="G9" s="29">
        <v>260</v>
      </c>
      <c r="H9" s="31">
        <v>6.6547222933196828E-2</v>
      </c>
      <c r="I9" s="29">
        <v>225</v>
      </c>
      <c r="J9" s="31">
        <v>5.758894292295879E-2</v>
      </c>
      <c r="K9" s="29">
        <v>3907</v>
      </c>
      <c r="L9" s="32"/>
    </row>
    <row r="10" spans="2:12">
      <c r="B10" s="23">
        <v>43070</v>
      </c>
      <c r="C10" s="29">
        <v>556</v>
      </c>
      <c r="D10" s="30">
        <v>0.13250714966634891</v>
      </c>
      <c r="E10" s="34">
        <v>3126</v>
      </c>
      <c r="F10" s="31">
        <v>0.74499523355576736</v>
      </c>
      <c r="G10" s="29">
        <v>288</v>
      </c>
      <c r="H10" s="31">
        <v>6.8636796949475692E-2</v>
      </c>
      <c r="I10" s="29">
        <v>226</v>
      </c>
      <c r="J10" s="31">
        <v>5.3860819828408006E-2</v>
      </c>
      <c r="K10" s="29">
        <v>4196</v>
      </c>
      <c r="L10" s="32"/>
    </row>
    <row r="11" spans="2:12">
      <c r="B11" s="23">
        <v>43252</v>
      </c>
      <c r="C11" s="29">
        <v>556</v>
      </c>
      <c r="D11" s="30">
        <v>0.12822878228782289</v>
      </c>
      <c r="E11" s="34">
        <v>3244</v>
      </c>
      <c r="F11" s="31">
        <v>0.74815498154981552</v>
      </c>
      <c r="G11" s="29">
        <v>297</v>
      </c>
      <c r="H11" s="31">
        <v>6.8496309963099633E-2</v>
      </c>
      <c r="I11" s="29">
        <v>239</v>
      </c>
      <c r="J11" s="31">
        <v>5.5119926199261995E-2</v>
      </c>
      <c r="K11" s="29">
        <v>4336</v>
      </c>
      <c r="L11" s="32"/>
    </row>
    <row r="12" spans="2:12">
      <c r="B12" s="23">
        <v>43435</v>
      </c>
      <c r="C12" s="29">
        <v>576</v>
      </c>
      <c r="D12" s="30">
        <v>0.12519017604868507</v>
      </c>
      <c r="E12" s="34">
        <v>3462</v>
      </c>
      <c r="F12" s="31">
        <v>0.75244512062595093</v>
      </c>
      <c r="G12" s="29">
        <v>310</v>
      </c>
      <c r="H12" s="31">
        <v>6.737665724842426E-2</v>
      </c>
      <c r="I12" s="29">
        <v>253</v>
      </c>
      <c r="J12" s="31">
        <v>5.4988046076939794E-2</v>
      </c>
      <c r="K12" s="29">
        <v>4601</v>
      </c>
      <c r="L12" s="32"/>
    </row>
    <row r="13" spans="2:12">
      <c r="B13" s="23">
        <v>43617</v>
      </c>
      <c r="C13" s="29">
        <v>582</v>
      </c>
      <c r="D13" s="30">
        <v>0.12796833773087071</v>
      </c>
      <c r="E13" s="34">
        <v>3421</v>
      </c>
      <c r="F13" s="31">
        <v>0.75219876868953384</v>
      </c>
      <c r="G13" s="29">
        <v>301</v>
      </c>
      <c r="H13" s="31">
        <v>6.6182937554969221E-2</v>
      </c>
      <c r="I13" s="29">
        <v>244</v>
      </c>
      <c r="J13" s="31">
        <v>5.3649956024626209E-2</v>
      </c>
      <c r="K13" s="29">
        <v>4548</v>
      </c>
      <c r="L13" s="32"/>
    </row>
    <row r="14" spans="2:12">
      <c r="B14" s="23">
        <v>43800</v>
      </c>
      <c r="C14" s="29">
        <v>602</v>
      </c>
      <c r="D14" s="30">
        <v>0.13106901807097757</v>
      </c>
      <c r="E14" s="34">
        <v>3440</v>
      </c>
      <c r="F14" s="31">
        <v>0.74896581754844327</v>
      </c>
      <c r="G14" s="29">
        <v>302</v>
      </c>
      <c r="H14" s="31">
        <v>6.5752231656869151E-2</v>
      </c>
      <c r="I14" s="29">
        <v>249</v>
      </c>
      <c r="J14" s="31">
        <v>5.4212932723709993E-2</v>
      </c>
      <c r="K14" s="29">
        <v>4593</v>
      </c>
      <c r="L14" s="32"/>
    </row>
  </sheetData>
  <mergeCells count="8">
    <mergeCell ref="B2:L2"/>
    <mergeCell ref="B4:B5"/>
    <mergeCell ref="C4:D4"/>
    <mergeCell ref="E4:F4"/>
    <mergeCell ref="G4:H4"/>
    <mergeCell ref="I4:J4"/>
    <mergeCell ref="K4:K5"/>
    <mergeCell ref="L4:L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G32" sqref="G32"/>
    </sheetView>
  </sheetViews>
  <sheetFormatPr defaultColWidth="10" defaultRowHeight="12"/>
  <cols>
    <col min="1" max="1" width="3" style="25" customWidth="1"/>
    <col min="2" max="2" width="15.625" style="25" customWidth="1"/>
    <col min="3" max="12" width="11.25" style="25" customWidth="1"/>
    <col min="13" max="252" width="10" style="25"/>
    <col min="253" max="253" width="3" style="25" customWidth="1"/>
    <col min="254" max="254" width="11.125" style="25" customWidth="1"/>
    <col min="255" max="262" width="7.875" style="25" customWidth="1"/>
    <col min="263" max="263" width="9.125" style="25" customWidth="1"/>
    <col min="264" max="264" width="7.875" style="25" customWidth="1"/>
    <col min="265" max="508" width="10" style="25"/>
    <col min="509" max="509" width="3" style="25" customWidth="1"/>
    <col min="510" max="510" width="11.125" style="25" customWidth="1"/>
    <col min="511" max="518" width="7.875" style="25" customWidth="1"/>
    <col min="519" max="519" width="9.125" style="25" customWidth="1"/>
    <col min="520" max="520" width="7.875" style="25" customWidth="1"/>
    <col min="521" max="764" width="10" style="25"/>
    <col min="765" max="765" width="3" style="25" customWidth="1"/>
    <col min="766" max="766" width="11.125" style="25" customWidth="1"/>
    <col min="767" max="774" width="7.875" style="25" customWidth="1"/>
    <col min="775" max="775" width="9.125" style="25" customWidth="1"/>
    <col min="776" max="776" width="7.875" style="25" customWidth="1"/>
    <col min="777" max="1020" width="10" style="25"/>
    <col min="1021" max="1021" width="3" style="25" customWidth="1"/>
    <col min="1022" max="1022" width="11.125" style="25" customWidth="1"/>
    <col min="1023" max="1030" width="7.875" style="25" customWidth="1"/>
    <col min="1031" max="1031" width="9.125" style="25" customWidth="1"/>
    <col min="1032" max="1032" width="7.875" style="25" customWidth="1"/>
    <col min="1033" max="1276" width="10" style="25"/>
    <col min="1277" max="1277" width="3" style="25" customWidth="1"/>
    <col min="1278" max="1278" width="11.125" style="25" customWidth="1"/>
    <col min="1279" max="1286" width="7.875" style="25" customWidth="1"/>
    <col min="1287" max="1287" width="9.125" style="25" customWidth="1"/>
    <col min="1288" max="1288" width="7.875" style="25" customWidth="1"/>
    <col min="1289" max="1532" width="10" style="25"/>
    <col min="1533" max="1533" width="3" style="25" customWidth="1"/>
    <col min="1534" max="1534" width="11.125" style="25" customWidth="1"/>
    <col min="1535" max="1542" width="7.875" style="25" customWidth="1"/>
    <col min="1543" max="1543" width="9.125" style="25" customWidth="1"/>
    <col min="1544" max="1544" width="7.875" style="25" customWidth="1"/>
    <col min="1545" max="1788" width="10" style="25"/>
    <col min="1789" max="1789" width="3" style="25" customWidth="1"/>
    <col min="1790" max="1790" width="11.125" style="25" customWidth="1"/>
    <col min="1791" max="1798" width="7.875" style="25" customWidth="1"/>
    <col min="1799" max="1799" width="9.125" style="25" customWidth="1"/>
    <col min="1800" max="1800" width="7.875" style="25" customWidth="1"/>
    <col min="1801" max="2044" width="10" style="25"/>
    <col min="2045" max="2045" width="3" style="25" customWidth="1"/>
    <col min="2046" max="2046" width="11.125" style="25" customWidth="1"/>
    <col min="2047" max="2054" width="7.875" style="25" customWidth="1"/>
    <col min="2055" max="2055" width="9.125" style="25" customWidth="1"/>
    <col min="2056" max="2056" width="7.875" style="25" customWidth="1"/>
    <col min="2057" max="2300" width="10" style="25"/>
    <col min="2301" max="2301" width="3" style="25" customWidth="1"/>
    <col min="2302" max="2302" width="11.125" style="25" customWidth="1"/>
    <col min="2303" max="2310" width="7.875" style="25" customWidth="1"/>
    <col min="2311" max="2311" width="9.125" style="25" customWidth="1"/>
    <col min="2312" max="2312" width="7.875" style="25" customWidth="1"/>
    <col min="2313" max="2556" width="10" style="25"/>
    <col min="2557" max="2557" width="3" style="25" customWidth="1"/>
    <col min="2558" max="2558" width="11.125" style="25" customWidth="1"/>
    <col min="2559" max="2566" width="7.875" style="25" customWidth="1"/>
    <col min="2567" max="2567" width="9.125" style="25" customWidth="1"/>
    <col min="2568" max="2568" width="7.875" style="25" customWidth="1"/>
    <col min="2569" max="2812" width="10" style="25"/>
    <col min="2813" max="2813" width="3" style="25" customWidth="1"/>
    <col min="2814" max="2814" width="11.125" style="25" customWidth="1"/>
    <col min="2815" max="2822" width="7.875" style="25" customWidth="1"/>
    <col min="2823" max="2823" width="9.125" style="25" customWidth="1"/>
    <col min="2824" max="2824" width="7.875" style="25" customWidth="1"/>
    <col min="2825" max="3068" width="10" style="25"/>
    <col min="3069" max="3069" width="3" style="25" customWidth="1"/>
    <col min="3070" max="3070" width="11.125" style="25" customWidth="1"/>
    <col min="3071" max="3078" width="7.875" style="25" customWidth="1"/>
    <col min="3079" max="3079" width="9.125" style="25" customWidth="1"/>
    <col min="3080" max="3080" width="7.875" style="25" customWidth="1"/>
    <col min="3081" max="3324" width="10" style="25"/>
    <col min="3325" max="3325" width="3" style="25" customWidth="1"/>
    <col min="3326" max="3326" width="11.125" style="25" customWidth="1"/>
    <col min="3327" max="3334" width="7.875" style="25" customWidth="1"/>
    <col min="3335" max="3335" width="9.125" style="25" customWidth="1"/>
    <col min="3336" max="3336" width="7.875" style="25" customWidth="1"/>
    <col min="3337" max="3580" width="10" style="25"/>
    <col min="3581" max="3581" width="3" style="25" customWidth="1"/>
    <col min="3582" max="3582" width="11.125" style="25" customWidth="1"/>
    <col min="3583" max="3590" width="7.875" style="25" customWidth="1"/>
    <col min="3591" max="3591" width="9.125" style="25" customWidth="1"/>
    <col min="3592" max="3592" width="7.875" style="25" customWidth="1"/>
    <col min="3593" max="3836" width="10" style="25"/>
    <col min="3837" max="3837" width="3" style="25" customWidth="1"/>
    <col min="3838" max="3838" width="11.125" style="25" customWidth="1"/>
    <col min="3839" max="3846" width="7.875" style="25" customWidth="1"/>
    <col min="3847" max="3847" width="9.125" style="25" customWidth="1"/>
    <col min="3848" max="3848" width="7.875" style="25" customWidth="1"/>
    <col min="3849" max="4092" width="10" style="25"/>
    <col min="4093" max="4093" width="3" style="25" customWidth="1"/>
    <col min="4094" max="4094" width="11.125" style="25" customWidth="1"/>
    <col min="4095" max="4102" width="7.875" style="25" customWidth="1"/>
    <col min="4103" max="4103" width="9.125" style="25" customWidth="1"/>
    <col min="4104" max="4104" width="7.875" style="25" customWidth="1"/>
    <col min="4105" max="4348" width="10" style="25"/>
    <col min="4349" max="4349" width="3" style="25" customWidth="1"/>
    <col min="4350" max="4350" width="11.125" style="25" customWidth="1"/>
    <col min="4351" max="4358" width="7.875" style="25" customWidth="1"/>
    <col min="4359" max="4359" width="9.125" style="25" customWidth="1"/>
    <col min="4360" max="4360" width="7.875" style="25" customWidth="1"/>
    <col min="4361" max="4604" width="10" style="25"/>
    <col min="4605" max="4605" width="3" style="25" customWidth="1"/>
    <col min="4606" max="4606" width="11.125" style="25" customWidth="1"/>
    <col min="4607" max="4614" width="7.875" style="25" customWidth="1"/>
    <col min="4615" max="4615" width="9.125" style="25" customWidth="1"/>
    <col min="4616" max="4616" width="7.875" style="25" customWidth="1"/>
    <col min="4617" max="4860" width="10" style="25"/>
    <col min="4861" max="4861" width="3" style="25" customWidth="1"/>
    <col min="4862" max="4862" width="11.125" style="25" customWidth="1"/>
    <col min="4863" max="4870" width="7.875" style="25" customWidth="1"/>
    <col min="4871" max="4871" width="9.125" style="25" customWidth="1"/>
    <col min="4872" max="4872" width="7.875" style="25" customWidth="1"/>
    <col min="4873" max="5116" width="10" style="25"/>
    <col min="5117" max="5117" width="3" style="25" customWidth="1"/>
    <col min="5118" max="5118" width="11.125" style="25" customWidth="1"/>
    <col min="5119" max="5126" width="7.875" style="25" customWidth="1"/>
    <col min="5127" max="5127" width="9.125" style="25" customWidth="1"/>
    <col min="5128" max="5128" width="7.875" style="25" customWidth="1"/>
    <col min="5129" max="5372" width="10" style="25"/>
    <col min="5373" max="5373" width="3" style="25" customWidth="1"/>
    <col min="5374" max="5374" width="11.125" style="25" customWidth="1"/>
    <col min="5375" max="5382" width="7.875" style="25" customWidth="1"/>
    <col min="5383" max="5383" width="9.125" style="25" customWidth="1"/>
    <col min="5384" max="5384" width="7.875" style="25" customWidth="1"/>
    <col min="5385" max="5628" width="10" style="25"/>
    <col min="5629" max="5629" width="3" style="25" customWidth="1"/>
    <col min="5630" max="5630" width="11.125" style="25" customWidth="1"/>
    <col min="5631" max="5638" width="7.875" style="25" customWidth="1"/>
    <col min="5639" max="5639" width="9.125" style="25" customWidth="1"/>
    <col min="5640" max="5640" width="7.875" style="25" customWidth="1"/>
    <col min="5641" max="5884" width="10" style="25"/>
    <col min="5885" max="5885" width="3" style="25" customWidth="1"/>
    <col min="5886" max="5886" width="11.125" style="25" customWidth="1"/>
    <col min="5887" max="5894" width="7.875" style="25" customWidth="1"/>
    <col min="5895" max="5895" width="9.125" style="25" customWidth="1"/>
    <col min="5896" max="5896" width="7.875" style="25" customWidth="1"/>
    <col min="5897" max="6140" width="10" style="25"/>
    <col min="6141" max="6141" width="3" style="25" customWidth="1"/>
    <col min="6142" max="6142" width="11.125" style="25" customWidth="1"/>
    <col min="6143" max="6150" width="7.875" style="25" customWidth="1"/>
    <col min="6151" max="6151" width="9.125" style="25" customWidth="1"/>
    <col min="6152" max="6152" width="7.875" style="25" customWidth="1"/>
    <col min="6153" max="6396" width="10" style="25"/>
    <col min="6397" max="6397" width="3" style="25" customWidth="1"/>
    <col min="6398" max="6398" width="11.125" style="25" customWidth="1"/>
    <col min="6399" max="6406" width="7.875" style="25" customWidth="1"/>
    <col min="6407" max="6407" width="9.125" style="25" customWidth="1"/>
    <col min="6408" max="6408" width="7.875" style="25" customWidth="1"/>
    <col min="6409" max="6652" width="10" style="25"/>
    <col min="6653" max="6653" width="3" style="25" customWidth="1"/>
    <col min="6654" max="6654" width="11.125" style="25" customWidth="1"/>
    <col min="6655" max="6662" width="7.875" style="25" customWidth="1"/>
    <col min="6663" max="6663" width="9.125" style="25" customWidth="1"/>
    <col min="6664" max="6664" width="7.875" style="25" customWidth="1"/>
    <col min="6665" max="6908" width="10" style="25"/>
    <col min="6909" max="6909" width="3" style="25" customWidth="1"/>
    <col min="6910" max="6910" width="11.125" style="25" customWidth="1"/>
    <col min="6911" max="6918" width="7.875" style="25" customWidth="1"/>
    <col min="6919" max="6919" width="9.125" style="25" customWidth="1"/>
    <col min="6920" max="6920" width="7.875" style="25" customWidth="1"/>
    <col min="6921" max="7164" width="10" style="25"/>
    <col min="7165" max="7165" width="3" style="25" customWidth="1"/>
    <col min="7166" max="7166" width="11.125" style="25" customWidth="1"/>
    <col min="7167" max="7174" width="7.875" style="25" customWidth="1"/>
    <col min="7175" max="7175" width="9.125" style="25" customWidth="1"/>
    <col min="7176" max="7176" width="7.875" style="25" customWidth="1"/>
    <col min="7177" max="7420" width="10" style="25"/>
    <col min="7421" max="7421" width="3" style="25" customWidth="1"/>
    <col min="7422" max="7422" width="11.125" style="25" customWidth="1"/>
    <col min="7423" max="7430" width="7.875" style="25" customWidth="1"/>
    <col min="7431" max="7431" width="9.125" style="25" customWidth="1"/>
    <col min="7432" max="7432" width="7.875" style="25" customWidth="1"/>
    <col min="7433" max="7676" width="10" style="25"/>
    <col min="7677" max="7677" width="3" style="25" customWidth="1"/>
    <col min="7678" max="7678" width="11.125" style="25" customWidth="1"/>
    <col min="7679" max="7686" width="7.875" style="25" customWidth="1"/>
    <col min="7687" max="7687" width="9.125" style="25" customWidth="1"/>
    <col min="7688" max="7688" width="7.875" style="25" customWidth="1"/>
    <col min="7689" max="7932" width="10" style="25"/>
    <col min="7933" max="7933" width="3" style="25" customWidth="1"/>
    <col min="7934" max="7934" width="11.125" style="25" customWidth="1"/>
    <col min="7935" max="7942" width="7.875" style="25" customWidth="1"/>
    <col min="7943" max="7943" width="9.125" style="25" customWidth="1"/>
    <col min="7944" max="7944" width="7.875" style="25" customWidth="1"/>
    <col min="7945" max="8188" width="10" style="25"/>
    <col min="8189" max="8189" width="3" style="25" customWidth="1"/>
    <col min="8190" max="8190" width="11.125" style="25" customWidth="1"/>
    <col min="8191" max="8198" width="7.875" style="25" customWidth="1"/>
    <col min="8199" max="8199" width="9.125" style="25" customWidth="1"/>
    <col min="8200" max="8200" width="7.875" style="25" customWidth="1"/>
    <col min="8201" max="8444" width="10" style="25"/>
    <col min="8445" max="8445" width="3" style="25" customWidth="1"/>
    <col min="8446" max="8446" width="11.125" style="25" customWidth="1"/>
    <col min="8447" max="8454" width="7.875" style="25" customWidth="1"/>
    <col min="8455" max="8455" width="9.125" style="25" customWidth="1"/>
    <col min="8456" max="8456" width="7.875" style="25" customWidth="1"/>
    <col min="8457" max="8700" width="10" style="25"/>
    <col min="8701" max="8701" width="3" style="25" customWidth="1"/>
    <col min="8702" max="8702" width="11.125" style="25" customWidth="1"/>
    <col min="8703" max="8710" width="7.875" style="25" customWidth="1"/>
    <col min="8711" max="8711" width="9.125" style="25" customWidth="1"/>
    <col min="8712" max="8712" width="7.875" style="25" customWidth="1"/>
    <col min="8713" max="8956" width="10" style="25"/>
    <col min="8957" max="8957" width="3" style="25" customWidth="1"/>
    <col min="8958" max="8958" width="11.125" style="25" customWidth="1"/>
    <col min="8959" max="8966" width="7.875" style="25" customWidth="1"/>
    <col min="8967" max="8967" width="9.125" style="25" customWidth="1"/>
    <col min="8968" max="8968" width="7.875" style="25" customWidth="1"/>
    <col min="8969" max="9212" width="10" style="25"/>
    <col min="9213" max="9213" width="3" style="25" customWidth="1"/>
    <col min="9214" max="9214" width="11.125" style="25" customWidth="1"/>
    <col min="9215" max="9222" width="7.875" style="25" customWidth="1"/>
    <col min="9223" max="9223" width="9.125" style="25" customWidth="1"/>
    <col min="9224" max="9224" width="7.875" style="25" customWidth="1"/>
    <col min="9225" max="9468" width="10" style="25"/>
    <col min="9469" max="9469" width="3" style="25" customWidth="1"/>
    <col min="9470" max="9470" width="11.125" style="25" customWidth="1"/>
    <col min="9471" max="9478" width="7.875" style="25" customWidth="1"/>
    <col min="9479" max="9479" width="9.125" style="25" customWidth="1"/>
    <col min="9480" max="9480" width="7.875" style="25" customWidth="1"/>
    <col min="9481" max="9724" width="10" style="25"/>
    <col min="9725" max="9725" width="3" style="25" customWidth="1"/>
    <col min="9726" max="9726" width="11.125" style="25" customWidth="1"/>
    <col min="9727" max="9734" width="7.875" style="25" customWidth="1"/>
    <col min="9735" max="9735" width="9.125" style="25" customWidth="1"/>
    <col min="9736" max="9736" width="7.875" style="25" customWidth="1"/>
    <col min="9737" max="9980" width="10" style="25"/>
    <col min="9981" max="9981" width="3" style="25" customWidth="1"/>
    <col min="9982" max="9982" width="11.125" style="25" customWidth="1"/>
    <col min="9983" max="9990" width="7.875" style="25" customWidth="1"/>
    <col min="9991" max="9991" width="9.125" style="25" customWidth="1"/>
    <col min="9992" max="9992" width="7.875" style="25" customWidth="1"/>
    <col min="9993" max="10236" width="10" style="25"/>
    <col min="10237" max="10237" width="3" style="25" customWidth="1"/>
    <col min="10238" max="10238" width="11.125" style="25" customWidth="1"/>
    <col min="10239" max="10246" width="7.875" style="25" customWidth="1"/>
    <col min="10247" max="10247" width="9.125" style="25" customWidth="1"/>
    <col min="10248" max="10248" width="7.875" style="25" customWidth="1"/>
    <col min="10249" max="10492" width="10" style="25"/>
    <col min="10493" max="10493" width="3" style="25" customWidth="1"/>
    <col min="10494" max="10494" width="11.125" style="25" customWidth="1"/>
    <col min="10495" max="10502" width="7.875" style="25" customWidth="1"/>
    <col min="10503" max="10503" width="9.125" style="25" customWidth="1"/>
    <col min="10504" max="10504" width="7.875" style="25" customWidth="1"/>
    <col min="10505" max="10748" width="10" style="25"/>
    <col min="10749" max="10749" width="3" style="25" customWidth="1"/>
    <col min="10750" max="10750" width="11.125" style="25" customWidth="1"/>
    <col min="10751" max="10758" width="7.875" style="25" customWidth="1"/>
    <col min="10759" max="10759" width="9.125" style="25" customWidth="1"/>
    <col min="10760" max="10760" width="7.875" style="25" customWidth="1"/>
    <col min="10761" max="11004" width="10" style="25"/>
    <col min="11005" max="11005" width="3" style="25" customWidth="1"/>
    <col min="11006" max="11006" width="11.125" style="25" customWidth="1"/>
    <col min="11007" max="11014" width="7.875" style="25" customWidth="1"/>
    <col min="11015" max="11015" width="9.125" style="25" customWidth="1"/>
    <col min="11016" max="11016" width="7.875" style="25" customWidth="1"/>
    <col min="11017" max="11260" width="10" style="25"/>
    <col min="11261" max="11261" width="3" style="25" customWidth="1"/>
    <col min="11262" max="11262" width="11.125" style="25" customWidth="1"/>
    <col min="11263" max="11270" width="7.875" style="25" customWidth="1"/>
    <col min="11271" max="11271" width="9.125" style="25" customWidth="1"/>
    <col min="11272" max="11272" width="7.875" style="25" customWidth="1"/>
    <col min="11273" max="11516" width="10" style="25"/>
    <col min="11517" max="11517" width="3" style="25" customWidth="1"/>
    <col min="11518" max="11518" width="11.125" style="25" customWidth="1"/>
    <col min="11519" max="11526" width="7.875" style="25" customWidth="1"/>
    <col min="11527" max="11527" width="9.125" style="25" customWidth="1"/>
    <col min="11528" max="11528" width="7.875" style="25" customWidth="1"/>
    <col min="11529" max="11772" width="10" style="25"/>
    <col min="11773" max="11773" width="3" style="25" customWidth="1"/>
    <col min="11774" max="11774" width="11.125" style="25" customWidth="1"/>
    <col min="11775" max="11782" width="7.875" style="25" customWidth="1"/>
    <col min="11783" max="11783" width="9.125" style="25" customWidth="1"/>
    <col min="11784" max="11784" width="7.875" style="25" customWidth="1"/>
    <col min="11785" max="12028" width="10" style="25"/>
    <col min="12029" max="12029" width="3" style="25" customWidth="1"/>
    <col min="12030" max="12030" width="11.125" style="25" customWidth="1"/>
    <col min="12031" max="12038" width="7.875" style="25" customWidth="1"/>
    <col min="12039" max="12039" width="9.125" style="25" customWidth="1"/>
    <col min="12040" max="12040" width="7.875" style="25" customWidth="1"/>
    <col min="12041" max="12284" width="10" style="25"/>
    <col min="12285" max="12285" width="3" style="25" customWidth="1"/>
    <col min="12286" max="12286" width="11.125" style="25" customWidth="1"/>
    <col min="12287" max="12294" width="7.875" style="25" customWidth="1"/>
    <col min="12295" max="12295" width="9.125" style="25" customWidth="1"/>
    <col min="12296" max="12296" width="7.875" style="25" customWidth="1"/>
    <col min="12297" max="12540" width="10" style="25"/>
    <col min="12541" max="12541" width="3" style="25" customWidth="1"/>
    <col min="12542" max="12542" width="11.125" style="25" customWidth="1"/>
    <col min="12543" max="12550" width="7.875" style="25" customWidth="1"/>
    <col min="12551" max="12551" width="9.125" style="25" customWidth="1"/>
    <col min="12552" max="12552" width="7.875" style="25" customWidth="1"/>
    <col min="12553" max="12796" width="10" style="25"/>
    <col min="12797" max="12797" width="3" style="25" customWidth="1"/>
    <col min="12798" max="12798" width="11.125" style="25" customWidth="1"/>
    <col min="12799" max="12806" width="7.875" style="25" customWidth="1"/>
    <col min="12807" max="12807" width="9.125" style="25" customWidth="1"/>
    <col min="12808" max="12808" width="7.875" style="25" customWidth="1"/>
    <col min="12809" max="13052" width="10" style="25"/>
    <col min="13053" max="13053" width="3" style="25" customWidth="1"/>
    <col min="13054" max="13054" width="11.125" style="25" customWidth="1"/>
    <col min="13055" max="13062" width="7.875" style="25" customWidth="1"/>
    <col min="13063" max="13063" width="9.125" style="25" customWidth="1"/>
    <col min="13064" max="13064" width="7.875" style="25" customWidth="1"/>
    <col min="13065" max="13308" width="10" style="25"/>
    <col min="13309" max="13309" width="3" style="25" customWidth="1"/>
    <col min="13310" max="13310" width="11.125" style="25" customWidth="1"/>
    <col min="13311" max="13318" width="7.875" style="25" customWidth="1"/>
    <col min="13319" max="13319" width="9.125" style="25" customWidth="1"/>
    <col min="13320" max="13320" width="7.875" style="25" customWidth="1"/>
    <col min="13321" max="13564" width="10" style="25"/>
    <col min="13565" max="13565" width="3" style="25" customWidth="1"/>
    <col min="13566" max="13566" width="11.125" style="25" customWidth="1"/>
    <col min="13567" max="13574" width="7.875" style="25" customWidth="1"/>
    <col min="13575" max="13575" width="9.125" style="25" customWidth="1"/>
    <col min="13576" max="13576" width="7.875" style="25" customWidth="1"/>
    <col min="13577" max="13820" width="10" style="25"/>
    <col min="13821" max="13821" width="3" style="25" customWidth="1"/>
    <col min="13822" max="13822" width="11.125" style="25" customWidth="1"/>
    <col min="13823" max="13830" width="7.875" style="25" customWidth="1"/>
    <col min="13831" max="13831" width="9.125" style="25" customWidth="1"/>
    <col min="13832" max="13832" width="7.875" style="25" customWidth="1"/>
    <col min="13833" max="14076" width="10" style="25"/>
    <col min="14077" max="14077" width="3" style="25" customWidth="1"/>
    <col min="14078" max="14078" width="11.125" style="25" customWidth="1"/>
    <col min="14079" max="14086" width="7.875" style="25" customWidth="1"/>
    <col min="14087" max="14087" width="9.125" style="25" customWidth="1"/>
    <col min="14088" max="14088" width="7.875" style="25" customWidth="1"/>
    <col min="14089" max="14332" width="10" style="25"/>
    <col min="14333" max="14333" width="3" style="25" customWidth="1"/>
    <col min="14334" max="14334" width="11.125" style="25" customWidth="1"/>
    <col min="14335" max="14342" width="7.875" style="25" customWidth="1"/>
    <col min="14343" max="14343" width="9.125" style="25" customWidth="1"/>
    <col min="14344" max="14344" width="7.875" style="25" customWidth="1"/>
    <col min="14345" max="14588" width="10" style="25"/>
    <col min="14589" max="14589" width="3" style="25" customWidth="1"/>
    <col min="14590" max="14590" width="11.125" style="25" customWidth="1"/>
    <col min="14591" max="14598" width="7.875" style="25" customWidth="1"/>
    <col min="14599" max="14599" width="9.125" style="25" customWidth="1"/>
    <col min="14600" max="14600" width="7.875" style="25" customWidth="1"/>
    <col min="14601" max="14844" width="10" style="25"/>
    <col min="14845" max="14845" width="3" style="25" customWidth="1"/>
    <col min="14846" max="14846" width="11.125" style="25" customWidth="1"/>
    <col min="14847" max="14854" width="7.875" style="25" customWidth="1"/>
    <col min="14855" max="14855" width="9.125" style="25" customWidth="1"/>
    <col min="14856" max="14856" width="7.875" style="25" customWidth="1"/>
    <col min="14857" max="15100" width="10" style="25"/>
    <col min="15101" max="15101" width="3" style="25" customWidth="1"/>
    <col min="15102" max="15102" width="11.125" style="25" customWidth="1"/>
    <col min="15103" max="15110" width="7.875" style="25" customWidth="1"/>
    <col min="15111" max="15111" width="9.125" style="25" customWidth="1"/>
    <col min="15112" max="15112" width="7.875" style="25" customWidth="1"/>
    <col min="15113" max="15356" width="10" style="25"/>
    <col min="15357" max="15357" width="3" style="25" customWidth="1"/>
    <col min="15358" max="15358" width="11.125" style="25" customWidth="1"/>
    <col min="15359" max="15366" width="7.875" style="25" customWidth="1"/>
    <col min="15367" max="15367" width="9.125" style="25" customWidth="1"/>
    <col min="15368" max="15368" width="7.875" style="25" customWidth="1"/>
    <col min="15369" max="15612" width="10" style="25"/>
    <col min="15613" max="15613" width="3" style="25" customWidth="1"/>
    <col min="15614" max="15614" width="11.125" style="25" customWidth="1"/>
    <col min="15615" max="15622" width="7.875" style="25" customWidth="1"/>
    <col min="15623" max="15623" width="9.125" style="25" customWidth="1"/>
    <col min="15624" max="15624" width="7.875" style="25" customWidth="1"/>
    <col min="15625" max="15868" width="10" style="25"/>
    <col min="15869" max="15869" width="3" style="25" customWidth="1"/>
    <col min="15870" max="15870" width="11.125" style="25" customWidth="1"/>
    <col min="15871" max="15878" width="7.875" style="25" customWidth="1"/>
    <col min="15879" max="15879" width="9.125" style="25" customWidth="1"/>
    <col min="15880" max="15880" width="7.875" style="25" customWidth="1"/>
    <col min="15881" max="16124" width="10" style="25"/>
    <col min="16125" max="16125" width="3" style="25" customWidth="1"/>
    <col min="16126" max="16126" width="11.125" style="25" customWidth="1"/>
    <col min="16127" max="16134" width="7.875" style="25" customWidth="1"/>
    <col min="16135" max="16135" width="9.125" style="25" customWidth="1"/>
    <col min="16136" max="16136" width="7.875" style="25" customWidth="1"/>
    <col min="16137" max="16384" width="10" style="25"/>
  </cols>
  <sheetData>
    <row r="1" spans="2:12" ht="14.25">
      <c r="B1" s="20" t="s">
        <v>99</v>
      </c>
    </row>
    <row r="2" spans="2:12" ht="22.5">
      <c r="B2" s="46" t="s">
        <v>71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s="26" customFormat="1" ht="14.25">
      <c r="B3" s="26" t="s">
        <v>100</v>
      </c>
      <c r="E3" s="26" t="s">
        <v>73</v>
      </c>
      <c r="K3" s="26" t="s">
        <v>74</v>
      </c>
    </row>
    <row r="4" spans="2:12" s="27" customFormat="1">
      <c r="B4" s="47" t="s">
        <v>75</v>
      </c>
      <c r="C4" s="49" t="s">
        <v>76</v>
      </c>
      <c r="D4" s="50"/>
      <c r="E4" s="49" t="s">
        <v>77</v>
      </c>
      <c r="F4" s="50"/>
      <c r="G4" s="49" t="s">
        <v>78</v>
      </c>
      <c r="H4" s="50"/>
      <c r="I4" s="49" t="s">
        <v>79</v>
      </c>
      <c r="J4" s="50"/>
      <c r="K4" s="51" t="s">
        <v>80</v>
      </c>
      <c r="L4" s="53" t="s">
        <v>81</v>
      </c>
    </row>
    <row r="5" spans="2:12" s="27" customFormat="1">
      <c r="B5" s="48"/>
      <c r="C5" s="28" t="s">
        <v>82</v>
      </c>
      <c r="D5" s="28" t="s">
        <v>83</v>
      </c>
      <c r="E5" s="28" t="s">
        <v>82</v>
      </c>
      <c r="F5" s="28" t="s">
        <v>83</v>
      </c>
      <c r="G5" s="28" t="s">
        <v>82</v>
      </c>
      <c r="H5" s="28" t="s">
        <v>83</v>
      </c>
      <c r="I5" s="28" t="s">
        <v>82</v>
      </c>
      <c r="J5" s="28" t="s">
        <v>83</v>
      </c>
      <c r="K5" s="52"/>
      <c r="L5" s="54"/>
    </row>
    <row r="6" spans="2:12">
      <c r="B6" s="23">
        <v>42370</v>
      </c>
      <c r="C6" s="29">
        <v>28</v>
      </c>
      <c r="D6" s="31">
        <v>0.17721518987341772</v>
      </c>
      <c r="E6" s="29">
        <v>90</v>
      </c>
      <c r="F6" s="31">
        <v>0.569620253164557</v>
      </c>
      <c r="G6" s="29">
        <v>6</v>
      </c>
      <c r="H6" s="31">
        <v>3.7974683544303799E-2</v>
      </c>
      <c r="I6" s="29">
        <v>34</v>
      </c>
      <c r="J6" s="31">
        <v>0.21518987341772153</v>
      </c>
      <c r="K6" s="29">
        <v>158</v>
      </c>
      <c r="L6" s="32"/>
    </row>
    <row r="7" spans="2:12">
      <c r="B7" s="23">
        <v>42522</v>
      </c>
      <c r="C7" s="29">
        <v>28</v>
      </c>
      <c r="D7" s="31">
        <v>0.17177914110429449</v>
      </c>
      <c r="E7" s="29">
        <v>94</v>
      </c>
      <c r="F7" s="31">
        <v>0.57668711656441718</v>
      </c>
      <c r="G7" s="29">
        <v>7</v>
      </c>
      <c r="H7" s="31">
        <v>4.2944785276073622E-2</v>
      </c>
      <c r="I7" s="29">
        <v>34</v>
      </c>
      <c r="J7" s="31">
        <v>0.20858895705521471</v>
      </c>
      <c r="K7" s="29">
        <v>163</v>
      </c>
      <c r="L7" s="32"/>
    </row>
    <row r="8" spans="2:12">
      <c r="B8" s="23">
        <v>42705</v>
      </c>
      <c r="C8" s="29">
        <v>29</v>
      </c>
      <c r="D8" s="31">
        <v>0.16666666666666666</v>
      </c>
      <c r="E8" s="29">
        <v>104</v>
      </c>
      <c r="F8" s="31">
        <v>0.5977011494252874</v>
      </c>
      <c r="G8" s="29">
        <v>7</v>
      </c>
      <c r="H8" s="31">
        <v>4.0229885057471264E-2</v>
      </c>
      <c r="I8" s="29">
        <v>34</v>
      </c>
      <c r="J8" s="31">
        <v>0.19540229885057472</v>
      </c>
      <c r="K8" s="29">
        <v>174</v>
      </c>
      <c r="L8" s="32"/>
    </row>
    <row r="9" spans="2:12">
      <c r="B9" s="23">
        <v>42887</v>
      </c>
      <c r="C9" s="29">
        <v>29</v>
      </c>
      <c r="D9" s="31">
        <v>0.15025906735751296</v>
      </c>
      <c r="E9" s="29">
        <v>121</v>
      </c>
      <c r="F9" s="31">
        <v>0.62694300518134716</v>
      </c>
      <c r="G9" s="29">
        <v>8</v>
      </c>
      <c r="H9" s="31">
        <v>4.145077720207254E-2</v>
      </c>
      <c r="I9" s="29">
        <v>35</v>
      </c>
      <c r="J9" s="31">
        <v>0.18134715025906736</v>
      </c>
      <c r="K9" s="29">
        <v>193</v>
      </c>
      <c r="L9" s="32"/>
    </row>
    <row r="10" spans="2:12">
      <c r="B10" s="23">
        <v>43070</v>
      </c>
      <c r="C10" s="29">
        <v>29</v>
      </c>
      <c r="D10" s="31">
        <v>0.1380952380952381</v>
      </c>
      <c r="E10" s="29">
        <v>137</v>
      </c>
      <c r="F10" s="31">
        <v>0.65238095238095239</v>
      </c>
      <c r="G10" s="29">
        <v>9</v>
      </c>
      <c r="H10" s="31">
        <v>4.2857142857142858E-2</v>
      </c>
      <c r="I10" s="29">
        <v>35</v>
      </c>
      <c r="J10" s="31">
        <v>0.16666666666666666</v>
      </c>
      <c r="K10" s="29">
        <v>210</v>
      </c>
      <c r="L10" s="32"/>
    </row>
    <row r="11" spans="2:12">
      <c r="B11" s="23">
        <v>43252</v>
      </c>
      <c r="C11" s="29">
        <v>29</v>
      </c>
      <c r="D11" s="31">
        <v>0.13004484304932734</v>
      </c>
      <c r="E11" s="29">
        <v>148</v>
      </c>
      <c r="F11" s="31">
        <v>0.66367713004484308</v>
      </c>
      <c r="G11" s="29">
        <v>9</v>
      </c>
      <c r="H11" s="31">
        <v>4.0358744394618833E-2</v>
      </c>
      <c r="I11" s="29">
        <v>37</v>
      </c>
      <c r="J11" s="31">
        <v>0.16591928251121077</v>
      </c>
      <c r="K11" s="29">
        <v>223</v>
      </c>
      <c r="L11" s="32"/>
    </row>
    <row r="12" spans="2:12">
      <c r="B12" s="23">
        <v>43435</v>
      </c>
      <c r="C12" s="29">
        <v>30</v>
      </c>
      <c r="D12" s="31">
        <v>0.125</v>
      </c>
      <c r="E12" s="29">
        <v>162</v>
      </c>
      <c r="F12" s="31">
        <v>0.67500000000000004</v>
      </c>
      <c r="G12" s="29">
        <v>9</v>
      </c>
      <c r="H12" s="31">
        <v>3.7499999999999999E-2</v>
      </c>
      <c r="I12" s="29">
        <v>39</v>
      </c>
      <c r="J12" s="31">
        <v>0.16250000000000001</v>
      </c>
      <c r="K12" s="29">
        <v>240</v>
      </c>
      <c r="L12" s="32"/>
    </row>
    <row r="13" spans="2:12">
      <c r="B13" s="23">
        <v>43617</v>
      </c>
      <c r="C13" s="29">
        <v>30</v>
      </c>
      <c r="D13" s="31">
        <v>0.12396694214876033</v>
      </c>
      <c r="E13" s="29">
        <v>165</v>
      </c>
      <c r="F13" s="31">
        <v>0.68181818181818177</v>
      </c>
      <c r="G13" s="29">
        <v>9</v>
      </c>
      <c r="H13" s="31">
        <v>3.71900826446281E-2</v>
      </c>
      <c r="I13" s="29">
        <v>38</v>
      </c>
      <c r="J13" s="31">
        <v>0.15702479338842976</v>
      </c>
      <c r="K13" s="29">
        <v>242</v>
      </c>
      <c r="L13" s="32"/>
    </row>
    <row r="14" spans="2:12">
      <c r="B14" s="23">
        <v>43800</v>
      </c>
      <c r="C14" s="29">
        <v>31</v>
      </c>
      <c r="D14" s="31">
        <v>0.12601626016260162</v>
      </c>
      <c r="E14" s="29">
        <v>167</v>
      </c>
      <c r="F14" s="31">
        <v>0.67886178861788615</v>
      </c>
      <c r="G14" s="29">
        <v>9</v>
      </c>
      <c r="H14" s="31">
        <v>3.6585365853658534E-2</v>
      </c>
      <c r="I14" s="29">
        <v>39</v>
      </c>
      <c r="J14" s="31">
        <v>0.15853658536585366</v>
      </c>
      <c r="K14" s="29">
        <v>246</v>
      </c>
      <c r="L14" s="32"/>
    </row>
  </sheetData>
  <mergeCells count="8">
    <mergeCell ref="B2:L2"/>
    <mergeCell ref="B4:B5"/>
    <mergeCell ref="C4:D4"/>
    <mergeCell ref="E4:F4"/>
    <mergeCell ref="G4:H4"/>
    <mergeCell ref="I4:J4"/>
    <mergeCell ref="K4:K5"/>
    <mergeCell ref="L4:L5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K29" sqref="K29"/>
    </sheetView>
  </sheetViews>
  <sheetFormatPr defaultColWidth="10" defaultRowHeight="12"/>
  <cols>
    <col min="1" max="1" width="3" style="25" customWidth="1"/>
    <col min="2" max="2" width="15.625" style="25" customWidth="1"/>
    <col min="3" max="12" width="11.25" style="25" customWidth="1"/>
    <col min="13" max="252" width="10" style="25"/>
    <col min="253" max="253" width="3" style="25" customWidth="1"/>
    <col min="254" max="254" width="11.125" style="25" customWidth="1"/>
    <col min="255" max="262" width="7.875" style="25" customWidth="1"/>
    <col min="263" max="263" width="9.125" style="25" customWidth="1"/>
    <col min="264" max="264" width="7.875" style="25" customWidth="1"/>
    <col min="265" max="508" width="10" style="25"/>
    <col min="509" max="509" width="3" style="25" customWidth="1"/>
    <col min="510" max="510" width="11.125" style="25" customWidth="1"/>
    <col min="511" max="518" width="7.875" style="25" customWidth="1"/>
    <col min="519" max="519" width="9.125" style="25" customWidth="1"/>
    <col min="520" max="520" width="7.875" style="25" customWidth="1"/>
    <col min="521" max="764" width="10" style="25"/>
    <col min="765" max="765" width="3" style="25" customWidth="1"/>
    <col min="766" max="766" width="11.125" style="25" customWidth="1"/>
    <col min="767" max="774" width="7.875" style="25" customWidth="1"/>
    <col min="775" max="775" width="9.125" style="25" customWidth="1"/>
    <col min="776" max="776" width="7.875" style="25" customWidth="1"/>
    <col min="777" max="1020" width="10" style="25"/>
    <col min="1021" max="1021" width="3" style="25" customWidth="1"/>
    <col min="1022" max="1022" width="11.125" style="25" customWidth="1"/>
    <col min="1023" max="1030" width="7.875" style="25" customWidth="1"/>
    <col min="1031" max="1031" width="9.125" style="25" customWidth="1"/>
    <col min="1032" max="1032" width="7.875" style="25" customWidth="1"/>
    <col min="1033" max="1276" width="10" style="25"/>
    <col min="1277" max="1277" width="3" style="25" customWidth="1"/>
    <col min="1278" max="1278" width="11.125" style="25" customWidth="1"/>
    <col min="1279" max="1286" width="7.875" style="25" customWidth="1"/>
    <col min="1287" max="1287" width="9.125" style="25" customWidth="1"/>
    <col min="1288" max="1288" width="7.875" style="25" customWidth="1"/>
    <col min="1289" max="1532" width="10" style="25"/>
    <col min="1533" max="1533" width="3" style="25" customWidth="1"/>
    <col min="1534" max="1534" width="11.125" style="25" customWidth="1"/>
    <col min="1535" max="1542" width="7.875" style="25" customWidth="1"/>
    <col min="1543" max="1543" width="9.125" style="25" customWidth="1"/>
    <col min="1544" max="1544" width="7.875" style="25" customWidth="1"/>
    <col min="1545" max="1788" width="10" style="25"/>
    <col min="1789" max="1789" width="3" style="25" customWidth="1"/>
    <col min="1790" max="1790" width="11.125" style="25" customWidth="1"/>
    <col min="1791" max="1798" width="7.875" style="25" customWidth="1"/>
    <col min="1799" max="1799" width="9.125" style="25" customWidth="1"/>
    <col min="1800" max="1800" width="7.875" style="25" customWidth="1"/>
    <col min="1801" max="2044" width="10" style="25"/>
    <col min="2045" max="2045" width="3" style="25" customWidth="1"/>
    <col min="2046" max="2046" width="11.125" style="25" customWidth="1"/>
    <col min="2047" max="2054" width="7.875" style="25" customWidth="1"/>
    <col min="2055" max="2055" width="9.125" style="25" customWidth="1"/>
    <col min="2056" max="2056" width="7.875" style="25" customWidth="1"/>
    <col min="2057" max="2300" width="10" style="25"/>
    <col min="2301" max="2301" width="3" style="25" customWidth="1"/>
    <col min="2302" max="2302" width="11.125" style="25" customWidth="1"/>
    <col min="2303" max="2310" width="7.875" style="25" customWidth="1"/>
    <col min="2311" max="2311" width="9.125" style="25" customWidth="1"/>
    <col min="2312" max="2312" width="7.875" style="25" customWidth="1"/>
    <col min="2313" max="2556" width="10" style="25"/>
    <col min="2557" max="2557" width="3" style="25" customWidth="1"/>
    <col min="2558" max="2558" width="11.125" style="25" customWidth="1"/>
    <col min="2559" max="2566" width="7.875" style="25" customWidth="1"/>
    <col min="2567" max="2567" width="9.125" style="25" customWidth="1"/>
    <col min="2568" max="2568" width="7.875" style="25" customWidth="1"/>
    <col min="2569" max="2812" width="10" style="25"/>
    <col min="2813" max="2813" width="3" style="25" customWidth="1"/>
    <col min="2814" max="2814" width="11.125" style="25" customWidth="1"/>
    <col min="2815" max="2822" width="7.875" style="25" customWidth="1"/>
    <col min="2823" max="2823" width="9.125" style="25" customWidth="1"/>
    <col min="2824" max="2824" width="7.875" style="25" customWidth="1"/>
    <col min="2825" max="3068" width="10" style="25"/>
    <col min="3069" max="3069" width="3" style="25" customWidth="1"/>
    <col min="3070" max="3070" width="11.125" style="25" customWidth="1"/>
    <col min="3071" max="3078" width="7.875" style="25" customWidth="1"/>
    <col min="3079" max="3079" width="9.125" style="25" customWidth="1"/>
    <col min="3080" max="3080" width="7.875" style="25" customWidth="1"/>
    <col min="3081" max="3324" width="10" style="25"/>
    <col min="3325" max="3325" width="3" style="25" customWidth="1"/>
    <col min="3326" max="3326" width="11.125" style="25" customWidth="1"/>
    <col min="3327" max="3334" width="7.875" style="25" customWidth="1"/>
    <col min="3335" max="3335" width="9.125" style="25" customWidth="1"/>
    <col min="3336" max="3336" width="7.875" style="25" customWidth="1"/>
    <col min="3337" max="3580" width="10" style="25"/>
    <col min="3581" max="3581" width="3" style="25" customWidth="1"/>
    <col min="3582" max="3582" width="11.125" style="25" customWidth="1"/>
    <col min="3583" max="3590" width="7.875" style="25" customWidth="1"/>
    <col min="3591" max="3591" width="9.125" style="25" customWidth="1"/>
    <col min="3592" max="3592" width="7.875" style="25" customWidth="1"/>
    <col min="3593" max="3836" width="10" style="25"/>
    <col min="3837" max="3837" width="3" style="25" customWidth="1"/>
    <col min="3838" max="3838" width="11.125" style="25" customWidth="1"/>
    <col min="3839" max="3846" width="7.875" style="25" customWidth="1"/>
    <col min="3847" max="3847" width="9.125" style="25" customWidth="1"/>
    <col min="3848" max="3848" width="7.875" style="25" customWidth="1"/>
    <col min="3849" max="4092" width="10" style="25"/>
    <col min="4093" max="4093" width="3" style="25" customWidth="1"/>
    <col min="4094" max="4094" width="11.125" style="25" customWidth="1"/>
    <col min="4095" max="4102" width="7.875" style="25" customWidth="1"/>
    <col min="4103" max="4103" width="9.125" style="25" customWidth="1"/>
    <col min="4104" max="4104" width="7.875" style="25" customWidth="1"/>
    <col min="4105" max="4348" width="10" style="25"/>
    <col min="4349" max="4349" width="3" style="25" customWidth="1"/>
    <col min="4350" max="4350" width="11.125" style="25" customWidth="1"/>
    <col min="4351" max="4358" width="7.875" style="25" customWidth="1"/>
    <col min="4359" max="4359" width="9.125" style="25" customWidth="1"/>
    <col min="4360" max="4360" width="7.875" style="25" customWidth="1"/>
    <col min="4361" max="4604" width="10" style="25"/>
    <col min="4605" max="4605" width="3" style="25" customWidth="1"/>
    <col min="4606" max="4606" width="11.125" style="25" customWidth="1"/>
    <col min="4607" max="4614" width="7.875" style="25" customWidth="1"/>
    <col min="4615" max="4615" width="9.125" style="25" customWidth="1"/>
    <col min="4616" max="4616" width="7.875" style="25" customWidth="1"/>
    <col min="4617" max="4860" width="10" style="25"/>
    <col min="4861" max="4861" width="3" style="25" customWidth="1"/>
    <col min="4862" max="4862" width="11.125" style="25" customWidth="1"/>
    <col min="4863" max="4870" width="7.875" style="25" customWidth="1"/>
    <col min="4871" max="4871" width="9.125" style="25" customWidth="1"/>
    <col min="4872" max="4872" width="7.875" style="25" customWidth="1"/>
    <col min="4873" max="5116" width="10" style="25"/>
    <col min="5117" max="5117" width="3" style="25" customWidth="1"/>
    <col min="5118" max="5118" width="11.125" style="25" customWidth="1"/>
    <col min="5119" max="5126" width="7.875" style="25" customWidth="1"/>
    <col min="5127" max="5127" width="9.125" style="25" customWidth="1"/>
    <col min="5128" max="5128" width="7.875" style="25" customWidth="1"/>
    <col min="5129" max="5372" width="10" style="25"/>
    <col min="5373" max="5373" width="3" style="25" customWidth="1"/>
    <col min="5374" max="5374" width="11.125" style="25" customWidth="1"/>
    <col min="5375" max="5382" width="7.875" style="25" customWidth="1"/>
    <col min="5383" max="5383" width="9.125" style="25" customWidth="1"/>
    <col min="5384" max="5384" width="7.875" style="25" customWidth="1"/>
    <col min="5385" max="5628" width="10" style="25"/>
    <col min="5629" max="5629" width="3" style="25" customWidth="1"/>
    <col min="5630" max="5630" width="11.125" style="25" customWidth="1"/>
    <col min="5631" max="5638" width="7.875" style="25" customWidth="1"/>
    <col min="5639" max="5639" width="9.125" style="25" customWidth="1"/>
    <col min="5640" max="5640" width="7.875" style="25" customWidth="1"/>
    <col min="5641" max="5884" width="10" style="25"/>
    <col min="5885" max="5885" width="3" style="25" customWidth="1"/>
    <col min="5886" max="5886" width="11.125" style="25" customWidth="1"/>
    <col min="5887" max="5894" width="7.875" style="25" customWidth="1"/>
    <col min="5895" max="5895" width="9.125" style="25" customWidth="1"/>
    <col min="5896" max="5896" width="7.875" style="25" customWidth="1"/>
    <col min="5897" max="6140" width="10" style="25"/>
    <col min="6141" max="6141" width="3" style="25" customWidth="1"/>
    <col min="6142" max="6142" width="11.125" style="25" customWidth="1"/>
    <col min="6143" max="6150" width="7.875" style="25" customWidth="1"/>
    <col min="6151" max="6151" width="9.125" style="25" customWidth="1"/>
    <col min="6152" max="6152" width="7.875" style="25" customWidth="1"/>
    <col min="6153" max="6396" width="10" style="25"/>
    <col min="6397" max="6397" width="3" style="25" customWidth="1"/>
    <col min="6398" max="6398" width="11.125" style="25" customWidth="1"/>
    <col min="6399" max="6406" width="7.875" style="25" customWidth="1"/>
    <col min="6407" max="6407" width="9.125" style="25" customWidth="1"/>
    <col min="6408" max="6408" width="7.875" style="25" customWidth="1"/>
    <col min="6409" max="6652" width="10" style="25"/>
    <col min="6653" max="6653" width="3" style="25" customWidth="1"/>
    <col min="6654" max="6654" width="11.125" style="25" customWidth="1"/>
    <col min="6655" max="6662" width="7.875" style="25" customWidth="1"/>
    <col min="6663" max="6663" width="9.125" style="25" customWidth="1"/>
    <col min="6664" max="6664" width="7.875" style="25" customWidth="1"/>
    <col min="6665" max="6908" width="10" style="25"/>
    <col min="6909" max="6909" width="3" style="25" customWidth="1"/>
    <col min="6910" max="6910" width="11.125" style="25" customWidth="1"/>
    <col min="6911" max="6918" width="7.875" style="25" customWidth="1"/>
    <col min="6919" max="6919" width="9.125" style="25" customWidth="1"/>
    <col min="6920" max="6920" width="7.875" style="25" customWidth="1"/>
    <col min="6921" max="7164" width="10" style="25"/>
    <col min="7165" max="7165" width="3" style="25" customWidth="1"/>
    <col min="7166" max="7166" width="11.125" style="25" customWidth="1"/>
    <col min="7167" max="7174" width="7.875" style="25" customWidth="1"/>
    <col min="7175" max="7175" width="9.125" style="25" customWidth="1"/>
    <col min="7176" max="7176" width="7.875" style="25" customWidth="1"/>
    <col min="7177" max="7420" width="10" style="25"/>
    <col min="7421" max="7421" width="3" style="25" customWidth="1"/>
    <col min="7422" max="7422" width="11.125" style="25" customWidth="1"/>
    <col min="7423" max="7430" width="7.875" style="25" customWidth="1"/>
    <col min="7431" max="7431" width="9.125" style="25" customWidth="1"/>
    <col min="7432" max="7432" width="7.875" style="25" customWidth="1"/>
    <col min="7433" max="7676" width="10" style="25"/>
    <col min="7677" max="7677" width="3" style="25" customWidth="1"/>
    <col min="7678" max="7678" width="11.125" style="25" customWidth="1"/>
    <col min="7679" max="7686" width="7.875" style="25" customWidth="1"/>
    <col min="7687" max="7687" width="9.125" style="25" customWidth="1"/>
    <col min="7688" max="7688" width="7.875" style="25" customWidth="1"/>
    <col min="7689" max="7932" width="10" style="25"/>
    <col min="7933" max="7933" width="3" style="25" customWidth="1"/>
    <col min="7934" max="7934" width="11.125" style="25" customWidth="1"/>
    <col min="7935" max="7942" width="7.875" style="25" customWidth="1"/>
    <col min="7943" max="7943" width="9.125" style="25" customWidth="1"/>
    <col min="7944" max="7944" width="7.875" style="25" customWidth="1"/>
    <col min="7945" max="8188" width="10" style="25"/>
    <col min="8189" max="8189" width="3" style="25" customWidth="1"/>
    <col min="8190" max="8190" width="11.125" style="25" customWidth="1"/>
    <col min="8191" max="8198" width="7.875" style="25" customWidth="1"/>
    <col min="8199" max="8199" width="9.125" style="25" customWidth="1"/>
    <col min="8200" max="8200" width="7.875" style="25" customWidth="1"/>
    <col min="8201" max="8444" width="10" style="25"/>
    <col min="8445" max="8445" width="3" style="25" customWidth="1"/>
    <col min="8446" max="8446" width="11.125" style="25" customWidth="1"/>
    <col min="8447" max="8454" width="7.875" style="25" customWidth="1"/>
    <col min="8455" max="8455" width="9.125" style="25" customWidth="1"/>
    <col min="8456" max="8456" width="7.875" style="25" customWidth="1"/>
    <col min="8457" max="8700" width="10" style="25"/>
    <col min="8701" max="8701" width="3" style="25" customWidth="1"/>
    <col min="8702" max="8702" width="11.125" style="25" customWidth="1"/>
    <col min="8703" max="8710" width="7.875" style="25" customWidth="1"/>
    <col min="8711" max="8711" width="9.125" style="25" customWidth="1"/>
    <col min="8712" max="8712" width="7.875" style="25" customWidth="1"/>
    <col min="8713" max="8956" width="10" style="25"/>
    <col min="8957" max="8957" width="3" style="25" customWidth="1"/>
    <col min="8958" max="8958" width="11.125" style="25" customWidth="1"/>
    <col min="8959" max="8966" width="7.875" style="25" customWidth="1"/>
    <col min="8967" max="8967" width="9.125" style="25" customWidth="1"/>
    <col min="8968" max="8968" width="7.875" style="25" customWidth="1"/>
    <col min="8969" max="9212" width="10" style="25"/>
    <col min="9213" max="9213" width="3" style="25" customWidth="1"/>
    <col min="9214" max="9214" width="11.125" style="25" customWidth="1"/>
    <col min="9215" max="9222" width="7.875" style="25" customWidth="1"/>
    <col min="9223" max="9223" width="9.125" style="25" customWidth="1"/>
    <col min="9224" max="9224" width="7.875" style="25" customWidth="1"/>
    <col min="9225" max="9468" width="10" style="25"/>
    <col min="9469" max="9469" width="3" style="25" customWidth="1"/>
    <col min="9470" max="9470" width="11.125" style="25" customWidth="1"/>
    <col min="9471" max="9478" width="7.875" style="25" customWidth="1"/>
    <col min="9479" max="9479" width="9.125" style="25" customWidth="1"/>
    <col min="9480" max="9480" width="7.875" style="25" customWidth="1"/>
    <col min="9481" max="9724" width="10" style="25"/>
    <col min="9725" max="9725" width="3" style="25" customWidth="1"/>
    <col min="9726" max="9726" width="11.125" style="25" customWidth="1"/>
    <col min="9727" max="9734" width="7.875" style="25" customWidth="1"/>
    <col min="9735" max="9735" width="9.125" style="25" customWidth="1"/>
    <col min="9736" max="9736" width="7.875" style="25" customWidth="1"/>
    <col min="9737" max="9980" width="10" style="25"/>
    <col min="9981" max="9981" width="3" style="25" customWidth="1"/>
    <col min="9982" max="9982" width="11.125" style="25" customWidth="1"/>
    <col min="9983" max="9990" width="7.875" style="25" customWidth="1"/>
    <col min="9991" max="9991" width="9.125" style="25" customWidth="1"/>
    <col min="9992" max="9992" width="7.875" style="25" customWidth="1"/>
    <col min="9993" max="10236" width="10" style="25"/>
    <col min="10237" max="10237" width="3" style="25" customWidth="1"/>
    <col min="10238" max="10238" width="11.125" style="25" customWidth="1"/>
    <col min="10239" max="10246" width="7.875" style="25" customWidth="1"/>
    <col min="10247" max="10247" width="9.125" style="25" customWidth="1"/>
    <col min="10248" max="10248" width="7.875" style="25" customWidth="1"/>
    <col min="10249" max="10492" width="10" style="25"/>
    <col min="10493" max="10493" width="3" style="25" customWidth="1"/>
    <col min="10494" max="10494" width="11.125" style="25" customWidth="1"/>
    <col min="10495" max="10502" width="7.875" style="25" customWidth="1"/>
    <col min="10503" max="10503" width="9.125" style="25" customWidth="1"/>
    <col min="10504" max="10504" width="7.875" style="25" customWidth="1"/>
    <col min="10505" max="10748" width="10" style="25"/>
    <col min="10749" max="10749" width="3" style="25" customWidth="1"/>
    <col min="10750" max="10750" width="11.125" style="25" customWidth="1"/>
    <col min="10751" max="10758" width="7.875" style="25" customWidth="1"/>
    <col min="10759" max="10759" width="9.125" style="25" customWidth="1"/>
    <col min="10760" max="10760" width="7.875" style="25" customWidth="1"/>
    <col min="10761" max="11004" width="10" style="25"/>
    <col min="11005" max="11005" width="3" style="25" customWidth="1"/>
    <col min="11006" max="11006" width="11.125" style="25" customWidth="1"/>
    <col min="11007" max="11014" width="7.875" style="25" customWidth="1"/>
    <col min="11015" max="11015" width="9.125" style="25" customWidth="1"/>
    <col min="11016" max="11016" width="7.875" style="25" customWidth="1"/>
    <col min="11017" max="11260" width="10" style="25"/>
    <col min="11261" max="11261" width="3" style="25" customWidth="1"/>
    <col min="11262" max="11262" width="11.125" style="25" customWidth="1"/>
    <col min="11263" max="11270" width="7.875" style="25" customWidth="1"/>
    <col min="11271" max="11271" width="9.125" style="25" customWidth="1"/>
    <col min="11272" max="11272" width="7.875" style="25" customWidth="1"/>
    <col min="11273" max="11516" width="10" style="25"/>
    <col min="11517" max="11517" width="3" style="25" customWidth="1"/>
    <col min="11518" max="11518" width="11.125" style="25" customWidth="1"/>
    <col min="11519" max="11526" width="7.875" style="25" customWidth="1"/>
    <col min="11527" max="11527" width="9.125" style="25" customWidth="1"/>
    <col min="11528" max="11528" width="7.875" style="25" customWidth="1"/>
    <col min="11529" max="11772" width="10" style="25"/>
    <col min="11773" max="11773" width="3" style="25" customWidth="1"/>
    <col min="11774" max="11774" width="11.125" style="25" customWidth="1"/>
    <col min="11775" max="11782" width="7.875" style="25" customWidth="1"/>
    <col min="11783" max="11783" width="9.125" style="25" customWidth="1"/>
    <col min="11784" max="11784" width="7.875" style="25" customWidth="1"/>
    <col min="11785" max="12028" width="10" style="25"/>
    <col min="12029" max="12029" width="3" style="25" customWidth="1"/>
    <col min="12030" max="12030" width="11.125" style="25" customWidth="1"/>
    <col min="12031" max="12038" width="7.875" style="25" customWidth="1"/>
    <col min="12039" max="12039" width="9.125" style="25" customWidth="1"/>
    <col min="12040" max="12040" width="7.875" style="25" customWidth="1"/>
    <col min="12041" max="12284" width="10" style="25"/>
    <col min="12285" max="12285" width="3" style="25" customWidth="1"/>
    <col min="12286" max="12286" width="11.125" style="25" customWidth="1"/>
    <col min="12287" max="12294" width="7.875" style="25" customWidth="1"/>
    <col min="12295" max="12295" width="9.125" style="25" customWidth="1"/>
    <col min="12296" max="12296" width="7.875" style="25" customWidth="1"/>
    <col min="12297" max="12540" width="10" style="25"/>
    <col min="12541" max="12541" width="3" style="25" customWidth="1"/>
    <col min="12542" max="12542" width="11.125" style="25" customWidth="1"/>
    <col min="12543" max="12550" width="7.875" style="25" customWidth="1"/>
    <col min="12551" max="12551" width="9.125" style="25" customWidth="1"/>
    <col min="12552" max="12552" width="7.875" style="25" customWidth="1"/>
    <col min="12553" max="12796" width="10" style="25"/>
    <col min="12797" max="12797" width="3" style="25" customWidth="1"/>
    <col min="12798" max="12798" width="11.125" style="25" customWidth="1"/>
    <col min="12799" max="12806" width="7.875" style="25" customWidth="1"/>
    <col min="12807" max="12807" width="9.125" style="25" customWidth="1"/>
    <col min="12808" max="12808" width="7.875" style="25" customWidth="1"/>
    <col min="12809" max="13052" width="10" style="25"/>
    <col min="13053" max="13053" width="3" style="25" customWidth="1"/>
    <col min="13054" max="13054" width="11.125" style="25" customWidth="1"/>
    <col min="13055" max="13062" width="7.875" style="25" customWidth="1"/>
    <col min="13063" max="13063" width="9.125" style="25" customWidth="1"/>
    <col min="13064" max="13064" width="7.875" style="25" customWidth="1"/>
    <col min="13065" max="13308" width="10" style="25"/>
    <col min="13309" max="13309" width="3" style="25" customWidth="1"/>
    <col min="13310" max="13310" width="11.125" style="25" customWidth="1"/>
    <col min="13311" max="13318" width="7.875" style="25" customWidth="1"/>
    <col min="13319" max="13319" width="9.125" style="25" customWidth="1"/>
    <col min="13320" max="13320" width="7.875" style="25" customWidth="1"/>
    <col min="13321" max="13564" width="10" style="25"/>
    <col min="13565" max="13565" width="3" style="25" customWidth="1"/>
    <col min="13566" max="13566" width="11.125" style="25" customWidth="1"/>
    <col min="13567" max="13574" width="7.875" style="25" customWidth="1"/>
    <col min="13575" max="13575" width="9.125" style="25" customWidth="1"/>
    <col min="13576" max="13576" width="7.875" style="25" customWidth="1"/>
    <col min="13577" max="13820" width="10" style="25"/>
    <col min="13821" max="13821" width="3" style="25" customWidth="1"/>
    <col min="13822" max="13822" width="11.125" style="25" customWidth="1"/>
    <col min="13823" max="13830" width="7.875" style="25" customWidth="1"/>
    <col min="13831" max="13831" width="9.125" style="25" customWidth="1"/>
    <col min="13832" max="13832" width="7.875" style="25" customWidth="1"/>
    <col min="13833" max="14076" width="10" style="25"/>
    <col min="14077" max="14077" width="3" style="25" customWidth="1"/>
    <col min="14078" max="14078" width="11.125" style="25" customWidth="1"/>
    <col min="14079" max="14086" width="7.875" style="25" customWidth="1"/>
    <col min="14087" max="14087" width="9.125" style="25" customWidth="1"/>
    <col min="14088" max="14088" width="7.875" style="25" customWidth="1"/>
    <col min="14089" max="14332" width="10" style="25"/>
    <col min="14333" max="14333" width="3" style="25" customWidth="1"/>
    <col min="14334" max="14334" width="11.125" style="25" customWidth="1"/>
    <col min="14335" max="14342" width="7.875" style="25" customWidth="1"/>
    <col min="14343" max="14343" width="9.125" style="25" customWidth="1"/>
    <col min="14344" max="14344" width="7.875" style="25" customWidth="1"/>
    <col min="14345" max="14588" width="10" style="25"/>
    <col min="14589" max="14589" width="3" style="25" customWidth="1"/>
    <col min="14590" max="14590" width="11.125" style="25" customWidth="1"/>
    <col min="14591" max="14598" width="7.875" style="25" customWidth="1"/>
    <col min="14599" max="14599" width="9.125" style="25" customWidth="1"/>
    <col min="14600" max="14600" width="7.875" style="25" customWidth="1"/>
    <col min="14601" max="14844" width="10" style="25"/>
    <col min="14845" max="14845" width="3" style="25" customWidth="1"/>
    <col min="14846" max="14846" width="11.125" style="25" customWidth="1"/>
    <col min="14847" max="14854" width="7.875" style="25" customWidth="1"/>
    <col min="14855" max="14855" width="9.125" style="25" customWidth="1"/>
    <col min="14856" max="14856" width="7.875" style="25" customWidth="1"/>
    <col min="14857" max="15100" width="10" style="25"/>
    <col min="15101" max="15101" width="3" style="25" customWidth="1"/>
    <col min="15102" max="15102" width="11.125" style="25" customWidth="1"/>
    <col min="15103" max="15110" width="7.875" style="25" customWidth="1"/>
    <col min="15111" max="15111" width="9.125" style="25" customWidth="1"/>
    <col min="15112" max="15112" width="7.875" style="25" customWidth="1"/>
    <col min="15113" max="15356" width="10" style="25"/>
    <col min="15357" max="15357" width="3" style="25" customWidth="1"/>
    <col min="15358" max="15358" width="11.125" style="25" customWidth="1"/>
    <col min="15359" max="15366" width="7.875" style="25" customWidth="1"/>
    <col min="15367" max="15367" width="9.125" style="25" customWidth="1"/>
    <col min="15368" max="15368" width="7.875" style="25" customWidth="1"/>
    <col min="15369" max="15612" width="10" style="25"/>
    <col min="15613" max="15613" width="3" style="25" customWidth="1"/>
    <col min="15614" max="15614" width="11.125" style="25" customWidth="1"/>
    <col min="15615" max="15622" width="7.875" style="25" customWidth="1"/>
    <col min="15623" max="15623" width="9.125" style="25" customWidth="1"/>
    <col min="15624" max="15624" width="7.875" style="25" customWidth="1"/>
    <col min="15625" max="15868" width="10" style="25"/>
    <col min="15869" max="15869" width="3" style="25" customWidth="1"/>
    <col min="15870" max="15870" width="11.125" style="25" customWidth="1"/>
    <col min="15871" max="15878" width="7.875" style="25" customWidth="1"/>
    <col min="15879" max="15879" width="9.125" style="25" customWidth="1"/>
    <col min="15880" max="15880" width="7.875" style="25" customWidth="1"/>
    <col min="15881" max="16124" width="10" style="25"/>
    <col min="16125" max="16125" width="3" style="25" customWidth="1"/>
    <col min="16126" max="16126" width="11.125" style="25" customWidth="1"/>
    <col min="16127" max="16134" width="7.875" style="25" customWidth="1"/>
    <col min="16135" max="16135" width="9.125" style="25" customWidth="1"/>
    <col min="16136" max="16136" width="7.875" style="25" customWidth="1"/>
    <col min="16137" max="16384" width="10" style="25"/>
  </cols>
  <sheetData>
    <row r="1" spans="2:12" ht="14.25">
      <c r="B1" s="20" t="s">
        <v>101</v>
      </c>
    </row>
    <row r="2" spans="2:12" ht="22.5">
      <c r="B2" s="46" t="s">
        <v>102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s="26" customFormat="1" ht="14.25">
      <c r="B3" s="26" t="s">
        <v>103</v>
      </c>
      <c r="E3" s="26" t="s">
        <v>73</v>
      </c>
      <c r="K3" s="26" t="s">
        <v>104</v>
      </c>
    </row>
    <row r="4" spans="2:12" s="27" customFormat="1">
      <c r="B4" s="47" t="s">
        <v>105</v>
      </c>
      <c r="C4" s="49" t="s">
        <v>106</v>
      </c>
      <c r="D4" s="50"/>
      <c r="E4" s="49" t="s">
        <v>107</v>
      </c>
      <c r="F4" s="50"/>
      <c r="G4" s="49" t="s">
        <v>108</v>
      </c>
      <c r="H4" s="50"/>
      <c r="I4" s="49" t="s">
        <v>109</v>
      </c>
      <c r="J4" s="50"/>
      <c r="K4" s="51" t="s">
        <v>110</v>
      </c>
      <c r="L4" s="53" t="s">
        <v>111</v>
      </c>
    </row>
    <row r="5" spans="2:12" s="27" customFormat="1">
      <c r="B5" s="48"/>
      <c r="C5" s="28" t="s">
        <v>112</v>
      </c>
      <c r="D5" s="28" t="s">
        <v>113</v>
      </c>
      <c r="E5" s="28" t="s">
        <v>112</v>
      </c>
      <c r="F5" s="28" t="s">
        <v>113</v>
      </c>
      <c r="G5" s="28" t="s">
        <v>112</v>
      </c>
      <c r="H5" s="28" t="s">
        <v>113</v>
      </c>
      <c r="I5" s="28" t="s">
        <v>112</v>
      </c>
      <c r="J5" s="28" t="s">
        <v>113</v>
      </c>
      <c r="K5" s="52"/>
      <c r="L5" s="54"/>
    </row>
    <row r="6" spans="2:12">
      <c r="B6" s="23">
        <v>42370</v>
      </c>
      <c r="C6" s="29">
        <v>264</v>
      </c>
      <c r="D6" s="30">
        <v>0.16428126944617299</v>
      </c>
      <c r="E6" s="29">
        <v>1175</v>
      </c>
      <c r="F6" s="31">
        <v>0.73117610454262605</v>
      </c>
      <c r="G6" s="29">
        <v>114</v>
      </c>
      <c r="H6" s="31">
        <v>7.093963907902924E-2</v>
      </c>
      <c r="I6" s="29">
        <v>54</v>
      </c>
      <c r="J6" s="31">
        <v>3.3602986932171751E-2</v>
      </c>
      <c r="K6" s="29">
        <v>1607</v>
      </c>
      <c r="L6" s="32"/>
    </row>
    <row r="7" spans="2:12">
      <c r="B7" s="23">
        <v>42522</v>
      </c>
      <c r="C7" s="29">
        <v>264</v>
      </c>
      <c r="D7" s="30">
        <v>0.15903614457831325</v>
      </c>
      <c r="E7" s="29">
        <v>1220</v>
      </c>
      <c r="F7" s="31">
        <v>0.73493975903614461</v>
      </c>
      <c r="G7" s="29">
        <v>122</v>
      </c>
      <c r="H7" s="31">
        <v>7.3493975903614464E-2</v>
      </c>
      <c r="I7" s="29">
        <v>54</v>
      </c>
      <c r="J7" s="31">
        <v>3.2530120481927709E-2</v>
      </c>
      <c r="K7" s="29">
        <v>1660</v>
      </c>
      <c r="L7" s="32"/>
    </row>
    <row r="8" spans="2:12">
      <c r="B8" s="23">
        <v>42705</v>
      </c>
      <c r="C8" s="29">
        <v>267</v>
      </c>
      <c r="D8" s="30">
        <v>0.15213675213675212</v>
      </c>
      <c r="E8" s="29">
        <v>1294</v>
      </c>
      <c r="F8" s="31">
        <v>0.73732193732193729</v>
      </c>
      <c r="G8" s="29">
        <v>140</v>
      </c>
      <c r="H8" s="31">
        <v>7.9772079772079771E-2</v>
      </c>
      <c r="I8" s="29">
        <v>54</v>
      </c>
      <c r="J8" s="31">
        <v>3.0769230769230771E-2</v>
      </c>
      <c r="K8" s="29">
        <v>1755</v>
      </c>
      <c r="L8" s="32"/>
    </row>
    <row r="9" spans="2:12">
      <c r="B9" s="23">
        <v>42887</v>
      </c>
      <c r="C9" s="29">
        <v>267</v>
      </c>
      <c r="D9" s="30">
        <v>0.13601630157921549</v>
      </c>
      <c r="E9" s="29">
        <v>1472</v>
      </c>
      <c r="F9" s="31">
        <v>0.74987264391237907</v>
      </c>
      <c r="G9" s="29">
        <v>168</v>
      </c>
      <c r="H9" s="31">
        <v>8.5583290881304133E-2</v>
      </c>
      <c r="I9" s="29">
        <v>56</v>
      </c>
      <c r="J9" s="31">
        <v>2.8527763627101375E-2</v>
      </c>
      <c r="K9" s="29">
        <v>1963</v>
      </c>
      <c r="L9" s="32"/>
    </row>
    <row r="10" spans="2:12">
      <c r="B10" s="23">
        <v>43070</v>
      </c>
      <c r="C10" s="29">
        <v>268</v>
      </c>
      <c r="D10" s="30">
        <v>0.12713472485768501</v>
      </c>
      <c r="E10" s="29">
        <v>1595</v>
      </c>
      <c r="F10" s="31">
        <v>0.75664136622390887</v>
      </c>
      <c r="G10" s="29">
        <v>189</v>
      </c>
      <c r="H10" s="31">
        <v>8.96584440227704E-2</v>
      </c>
      <c r="I10" s="29">
        <v>56</v>
      </c>
      <c r="J10" s="31">
        <v>2.6565464895635674E-2</v>
      </c>
      <c r="K10" s="29">
        <v>2108</v>
      </c>
      <c r="L10" s="32"/>
    </row>
    <row r="11" spans="2:12">
      <c r="B11" s="23">
        <v>43252</v>
      </c>
      <c r="C11" s="29">
        <v>268</v>
      </c>
      <c r="D11" s="30">
        <v>0.12276683463124141</v>
      </c>
      <c r="E11" s="29">
        <v>1662</v>
      </c>
      <c r="F11" s="31">
        <v>0.76133760879523593</v>
      </c>
      <c r="G11" s="29">
        <v>194</v>
      </c>
      <c r="H11" s="31">
        <v>8.8868529546495642E-2</v>
      </c>
      <c r="I11" s="29">
        <v>59</v>
      </c>
      <c r="J11" s="31">
        <v>2.7027027027027029E-2</v>
      </c>
      <c r="K11" s="29">
        <v>2183</v>
      </c>
      <c r="L11" s="32"/>
    </row>
    <row r="12" spans="2:12">
      <c r="B12" s="23">
        <v>43435</v>
      </c>
      <c r="C12" s="29">
        <v>277</v>
      </c>
      <c r="D12" s="30">
        <v>0.12053959965187119</v>
      </c>
      <c r="E12" s="29">
        <v>1753</v>
      </c>
      <c r="F12" s="31">
        <v>0.76283724978241951</v>
      </c>
      <c r="G12" s="29">
        <v>205</v>
      </c>
      <c r="H12" s="31">
        <v>8.920800696257615E-2</v>
      </c>
      <c r="I12" s="29">
        <v>63</v>
      </c>
      <c r="J12" s="31">
        <v>2.7415143603133161E-2</v>
      </c>
      <c r="K12" s="29">
        <v>2298</v>
      </c>
      <c r="L12" s="32"/>
    </row>
    <row r="13" spans="2:12">
      <c r="B13" s="23">
        <v>43617</v>
      </c>
      <c r="C13" s="29">
        <v>281</v>
      </c>
      <c r="D13" s="30">
        <v>0.12308366184844503</v>
      </c>
      <c r="E13" s="29">
        <v>1745</v>
      </c>
      <c r="F13" s="31">
        <v>0.76434515987735441</v>
      </c>
      <c r="G13" s="29">
        <v>197</v>
      </c>
      <c r="H13" s="31">
        <v>8.6289969338589581E-2</v>
      </c>
      <c r="I13" s="29">
        <v>60</v>
      </c>
      <c r="J13" s="31">
        <v>2.6281208935611037E-2</v>
      </c>
      <c r="K13" s="29">
        <v>2283</v>
      </c>
      <c r="L13" s="32"/>
    </row>
    <row r="14" spans="2:12">
      <c r="B14" s="23">
        <v>43800</v>
      </c>
      <c r="C14" s="29">
        <v>290</v>
      </c>
      <c r="D14" s="30">
        <v>0.12608695652173912</v>
      </c>
      <c r="E14" s="29">
        <v>1752</v>
      </c>
      <c r="F14" s="31">
        <v>0.76173913043478259</v>
      </c>
      <c r="G14" s="29">
        <v>197</v>
      </c>
      <c r="H14" s="31">
        <v>8.5652173913043472E-2</v>
      </c>
      <c r="I14" s="29">
        <v>61</v>
      </c>
      <c r="J14" s="31">
        <v>2.6521739130434784E-2</v>
      </c>
      <c r="K14" s="29">
        <v>2300</v>
      </c>
      <c r="L14" s="32"/>
    </row>
  </sheetData>
  <mergeCells count="8">
    <mergeCell ref="B2:L2"/>
    <mergeCell ref="B4:B5"/>
    <mergeCell ref="C4:D4"/>
    <mergeCell ref="E4:F4"/>
    <mergeCell ref="G4:H4"/>
    <mergeCell ref="I4:J4"/>
    <mergeCell ref="K4:K5"/>
    <mergeCell ref="L4:L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分类型参考标准</vt:lpstr>
      <vt:lpstr>各年度参考标准</vt:lpstr>
      <vt:lpstr>叠墅各要素比重</vt:lpstr>
      <vt:lpstr>高层各要素比重</vt:lpstr>
      <vt:lpstr>地下室各要素比重</vt:lpstr>
      <vt:lpstr>桩基础各要素比重</vt:lpstr>
      <vt:lpstr>小高层各要素比重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2021-04-07T05:37:55Z</dcterms:modified>
</cp:coreProperties>
</file>